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EECC\02. MODELOS\00.Modelos generales\WEB\Estudio Observacional con Medicamentos para uso humano\Contrato estudio observacional  Inglés\"/>
    </mc:Choice>
  </mc:AlternateContent>
  <xr:revisionPtr revIDLastSave="0" documentId="13_ncr:1_{F3B7B317-2366-4A76-899E-B1280DA0081F}" xr6:coauthVersionLast="47" xr6:coauthVersionMax="47" xr10:uidLastSave="{00000000-0000-0000-0000-000000000000}"/>
  <bookViews>
    <workbookView xWindow="22932" yWindow="-108" windowWidth="23256" windowHeight="12456" xr2:uid="{00000000-000D-0000-FFFF-FFFF00000000}"/>
  </bookViews>
  <sheets>
    <sheet name="Economic Report" sheetId="5" r:id="rId1"/>
    <sheet name="Visits" sheetId="6" r:id="rId2"/>
  </sheets>
  <definedNames>
    <definedName name="_xlnm.Print_Area" localSheetId="0">'Economic Report'!$A$1:$I$79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0" i="5" l="1"/>
  <c r="G59" i="5"/>
  <c r="G58" i="5"/>
  <c r="G57" i="5"/>
  <c r="G56" i="5"/>
  <c r="G55" i="5"/>
  <c r="H55" i="5" s="1"/>
  <c r="G54" i="5"/>
  <c r="G53" i="5"/>
  <c r="G52" i="5" s="1"/>
  <c r="H52" i="5" s="1"/>
  <c r="G51" i="5"/>
  <c r="G50" i="5"/>
  <c r="G49" i="5"/>
  <c r="G48" i="5"/>
  <c r="G47" i="5"/>
  <c r="H47" i="5" s="1"/>
  <c r="G46" i="5"/>
  <c r="G45" i="5"/>
  <c r="G43" i="5" s="1"/>
  <c r="H43" i="5" s="1"/>
  <c r="G44" i="5"/>
  <c r="G42" i="5"/>
  <c r="G41" i="5"/>
  <c r="G40" i="5"/>
  <c r="H40" i="5" s="1"/>
  <c r="G39" i="5"/>
  <c r="G38" i="5"/>
  <c r="G37" i="5"/>
  <c r="G36" i="5"/>
  <c r="G35" i="5" s="1"/>
  <c r="G34" i="5"/>
  <c r="G33" i="5"/>
  <c r="G32" i="5"/>
  <c r="G31" i="5"/>
  <c r="H31" i="5" s="1"/>
  <c r="G30" i="5"/>
  <c r="G29" i="5"/>
  <c r="G28" i="5"/>
  <c r="G27" i="5" s="1"/>
  <c r="H27" i="5" s="1"/>
  <c r="G26" i="5"/>
  <c r="G25" i="5"/>
  <c r="G24" i="5"/>
  <c r="G23" i="5"/>
  <c r="H23" i="5" s="1"/>
  <c r="G20" i="5"/>
  <c r="H20" i="5" s="1"/>
  <c r="G19" i="5"/>
  <c r="G18" i="5"/>
  <c r="G17" i="5"/>
  <c r="G16" i="5" s="1"/>
  <c r="G14" i="5"/>
  <c r="H13" i="5"/>
  <c r="I13" i="5" s="1"/>
  <c r="G15" i="5" l="1"/>
  <c r="H16" i="5"/>
  <c r="H35" i="5"/>
  <c r="I35" i="5" s="1"/>
  <c r="G65" i="5"/>
  <c r="H36" i="5"/>
  <c r="H14" i="5"/>
  <c r="I14" i="5" s="1"/>
  <c r="H51" i="5"/>
  <c r="I51" i="5" s="1"/>
  <c r="H60" i="5"/>
  <c r="I60" i="5" s="1"/>
  <c r="H65" i="5" l="1"/>
  <c r="I65" i="5" s="1"/>
  <c r="H15" i="5"/>
  <c r="I15" i="5" s="1"/>
</calcChain>
</file>

<file path=xl/sharedStrings.xml><?xml version="1.0" encoding="utf-8"?>
<sst xmlns="http://schemas.openxmlformats.org/spreadsheetml/2006/main" count="118" uniqueCount="87">
  <si>
    <t>-</t>
  </si>
  <si>
    <t>Si</t>
  </si>
  <si>
    <t>Annex 2</t>
  </si>
  <si>
    <t xml:space="preserve">BREAKDOWN OF VISIT PAYMENTS </t>
  </si>
  <si>
    <t>TYPE</t>
  </si>
  <si>
    <t>DESCRIPTION</t>
  </si>
  <si>
    <t xml:space="preserve">Nº SUBJECTS ESTIMATES </t>
  </si>
  <si>
    <t>UNIT COST €</t>
  </si>
  <si>
    <t>TOTAL COST €</t>
  </si>
  <si>
    <t>PLANNING DAYS Visit/Cycle</t>
  </si>
  <si>
    <t>WINDOW (Where applicable)</t>
  </si>
  <si>
    <t>INVOICEABLE (yes/no)</t>
  </si>
  <si>
    <t xml:space="preserve">Breakdown of visit payments </t>
  </si>
  <si>
    <t>Selection Visits</t>
  </si>
  <si>
    <t>Visit/Cycle</t>
  </si>
  <si>
    <t>End of study</t>
  </si>
  <si>
    <t>Cost per participant (subject)</t>
  </si>
  <si>
    <t xml:space="preserve">Other trial costs </t>
  </si>
  <si>
    <t>Selection failures (Indicate ratio of selection failures/patient Randomised that will be paid)</t>
  </si>
  <si>
    <t xml:space="preserve">Follo-up visits </t>
  </si>
  <si>
    <t>Survival visits</t>
  </si>
  <si>
    <t xml:space="preserve">Unscheduled visits </t>
  </si>
  <si>
    <t xml:space="preserve">Follo-up Telephone contact </t>
  </si>
  <si>
    <t>Research team compensation/incentive</t>
  </si>
  <si>
    <t xml:space="preserve">Anticipated termination / End of trials </t>
  </si>
  <si>
    <t>Others*</t>
  </si>
  <si>
    <t xml:space="preserve">Total other trial costs </t>
  </si>
  <si>
    <t>Total extraordinary direct costs</t>
  </si>
  <si>
    <t>*Other payments not included in the reflected situations that, being the most frequent, are not the only ones</t>
  </si>
  <si>
    <t xml:space="preserve">The centre </t>
  </si>
  <si>
    <t>The managing body</t>
  </si>
  <si>
    <t>The sponsor</t>
  </si>
  <si>
    <t>Signed: _______________________</t>
  </si>
  <si>
    <r>
      <rPr>
        <b/>
        <sz val="11"/>
        <color theme="1"/>
        <rFont val="Calibri"/>
        <family val="2"/>
        <scheme val="minor"/>
      </rPr>
      <t>NOTES:</t>
    </r>
    <r>
      <rPr>
        <sz val="11"/>
        <color theme="1"/>
        <rFont val="Calibri"/>
        <family val="2"/>
        <scheme val="minor"/>
      </rPr>
      <t xml:space="preserve">
1. The corresponding percentages as established by the economic report will be applied to all the amounts included in other costs of the trial. 
2. The Breakdown of the economic report should be reflected in the complete protocol flowchart, including the extraordinary tests and those other additional costs that are necessary for the development of the study.  
</t>
    </r>
  </si>
  <si>
    <t>MANAGING BODY: FIMABIS</t>
  </si>
  <si>
    <t>SPONSOR :</t>
  </si>
  <si>
    <t>REPRESENTATIVE OF THE SPONSOR:</t>
  </si>
  <si>
    <t>PRINCIPAL INVESTIGATOR:</t>
  </si>
  <si>
    <t>CLINICAL MANAGEMENT UNIT/DEPARTMENT:</t>
  </si>
  <si>
    <t>PROTOCOL CODE SPONSOR NO.:</t>
  </si>
  <si>
    <t>Predicted nº of subjects:</t>
  </si>
  <si>
    <t>Cost per participant:</t>
  </si>
  <si>
    <t>CONCEPT</t>
  </si>
  <si>
    <t>Nº UNIT</t>
  </si>
  <si>
    <r>
      <rPr>
        <b/>
        <sz val="10"/>
        <rFont val="Arial"/>
        <family val="2"/>
      </rPr>
      <t xml:space="preserve">UNIT COST </t>
    </r>
  </si>
  <si>
    <r>
      <rPr>
        <b/>
        <sz val="10"/>
        <rFont val="Arial"/>
        <family val="2"/>
      </rPr>
      <t>SUBTOTAL</t>
    </r>
  </si>
  <si>
    <r>
      <rPr>
        <b/>
        <sz val="10"/>
        <rFont val="Arial"/>
        <family val="2"/>
      </rPr>
      <t>VAT</t>
    </r>
  </si>
  <si>
    <r>
      <rPr>
        <b/>
        <sz val="10"/>
        <rFont val="Arial"/>
        <family val="2"/>
      </rPr>
      <t>TOTAL</t>
    </r>
  </si>
  <si>
    <t>I. ADMINISTRATIVE MANAGEMENT</t>
  </si>
  <si>
    <r>
      <t>II. I</t>
    </r>
    <r>
      <rPr>
        <b/>
        <sz val="10"/>
        <rFont val="Arial"/>
        <family val="2"/>
      </rPr>
      <t>NDIRECT COSTS (excluding I and III)</t>
    </r>
  </si>
  <si>
    <t>III.1 DIRECT EXTRAORDINARY CENTRE COSTS</t>
  </si>
  <si>
    <t>(nº. of tests x no. of subjects)</t>
  </si>
  <si>
    <t>A. Complementary analysis and evaluations</t>
  </si>
  <si>
    <t>B. Hospital stays</t>
  </si>
  <si>
    <t>C. Consultations</t>
  </si>
  <si>
    <t xml:space="preserve">D. Purchase of apparatus and equipment </t>
  </si>
  <si>
    <t>E. Others (detailed below)</t>
  </si>
  <si>
    <t>III.2 DIRECT EXTRAORDINARY COSTS CAUSED TO PARTICIPANTS</t>
  </si>
  <si>
    <t>Nº. OF SUBJECTS</t>
  </si>
  <si>
    <t>MOUNT/SUBJECT</t>
  </si>
  <si>
    <t xml:space="preserve">A. Refund post-extraordinary expense </t>
  </si>
  <si>
    <t>B. Losses in productivity</t>
  </si>
  <si>
    <t>C. Others (detailed below)</t>
  </si>
  <si>
    <t>D. Participant compensations</t>
  </si>
  <si>
    <t>IV.  INVESTIGATIVE TEAM COMPENSATION (excluding I and III)</t>
  </si>
  <si>
    <t>A. Principal investigator compensation</t>
  </si>
  <si>
    <t>B. Collaborating investigator compensation</t>
  </si>
  <si>
    <t>V. PROMOTION Research, Development and Innovation (Excluding I and III)</t>
  </si>
  <si>
    <t>NO. OF SUBJECTS</t>
  </si>
  <si>
    <t>A. Compensation Research, Development and Innovation, Clinical Management Unit Principal Investigator</t>
  </si>
  <si>
    <t>Compensation Research, Development and Innovation, Clinical Management Unit Collaborating Investigators</t>
  </si>
  <si>
    <t>CIF / VAT:</t>
  </si>
  <si>
    <t>Invoicing</t>
  </si>
  <si>
    <t>Invoices will be issued to</t>
  </si>
  <si>
    <t>Name:</t>
  </si>
  <si>
    <t>Address:</t>
  </si>
  <si>
    <t>PO and/or reference:</t>
  </si>
  <si>
    <t>And will be sent to</t>
  </si>
  <si>
    <t>E-mail address:</t>
  </si>
  <si>
    <t>Clinical Trial Code______________________</t>
  </si>
  <si>
    <t xml:space="preserve">Extraordinary Direct Costs (DC) - Information for the site.
</t>
  </si>
  <si>
    <t>In Málaga, on the date of electronic signature.</t>
  </si>
  <si>
    <t>Signed: Mr José Miguel Guzmán de Damas</t>
  </si>
  <si>
    <t>CENTRE:</t>
  </si>
  <si>
    <t>Annex 1: ECONOMIC REPORT FOR THE OBSERVATIONAL POST-AUTHORISATION STUDY WITH MEDICINAL PRODUCTS</t>
  </si>
  <si>
    <t>TOTAL OBSERVATIONAL POST-AUTHORISATION STUDY WITH MEDICINAL PRODUCTS</t>
  </si>
  <si>
    <t xml:space="preserve">The sponsor and the managing body hereby declare that  they are certain of the details contained in this document, verifying that they have stated all of the costs caused as a consequence of the clinical study and to all the persons that will colaborate in its completion and they are responsible for their evaluation. 
This economic report complies with the stipulations of  Order SAS/3470/2009, of 16 Decembre, of the Ministry of Health and Social Policy. 
Likewise, the parties hereby state that the specific amounts and other concepts, including the indirect and administrative costs are specified in the contract. 
The sponsor states that the payable amount covers the expenses generated by the trial in the centre and that said amounts may vary according to the centre. 
The sponsor will provide the medicinal products under investigation free of charge, except when a different supply system is agreed, in accordance with the provisions of the contract and guarantees that the subject´s participation in the trial will not suppose an additional cost to that which would have been cauded by  usual practice. In contrary circumstances, these should be justified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</si>
</sst>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5"/>
      <color theme="3"/>
      <name val="Calibri"/>
      <family val="2"/>
      <scheme val="minor"/>
    </font>
    <font>
      <sz val="11"/>
      <color rgb="FF006100"/>
      <name val="Calibri"/>
      <family val="2"/>
      <scheme val="minor"/>
    </font>
    <font>
      <b/>
      <sz val="10"/>
      <name val="Arial"/>
      <family val="2"/>
    </font>
    <font>
      <sz val="10"/>
      <name val="Arial"/>
      <family val="2"/>
    </font>
    <font>
      <b/>
      <sz val="11"/>
      <color rgb="FF00000A"/>
      <name val="NewsGotT"/>
    </font>
    <font>
      <sz val="11"/>
      <color rgb="FF00000A"/>
      <name val="NewsGotT"/>
    </font>
    <font>
      <b/>
      <sz val="11"/>
      <color theme="1"/>
      <name val="Calibri"/>
      <family val="2"/>
      <scheme val="minor"/>
    </font>
    <font>
      <b/>
      <sz val="10"/>
      <name val="Trebuchet MS"/>
      <family val="2"/>
    </font>
    <font>
      <b/>
      <i/>
      <sz val="10"/>
      <name val="Trebuchet MS"/>
      <family val="2"/>
    </font>
    <font>
      <sz val="10"/>
      <name val="Trebuchet MS"/>
      <family val="2"/>
    </font>
    <font>
      <b/>
      <i/>
      <sz val="10"/>
      <name val="Arial"/>
      <family val="2"/>
    </font>
    <font>
      <i/>
      <sz val="10"/>
      <name val="Trebuchet MS"/>
      <family val="2"/>
    </font>
    <font>
      <i/>
      <sz val="10"/>
      <name val="Arial"/>
      <family val="2"/>
    </font>
    <font>
      <sz val="8"/>
      <name val="Trebuchet MS"/>
      <family val="2"/>
    </font>
    <font>
      <b/>
      <sz val="16"/>
      <name val="Trebuchet MS"/>
      <family val="2"/>
    </font>
    <font>
      <sz val="16"/>
      <name val="Trebuchet MS"/>
      <family val="2"/>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gray0625">
        <bgColor indexed="42"/>
      </patternFill>
    </fill>
    <fill>
      <patternFill patternType="solid">
        <fgColor rgb="FFE6F5EB"/>
        <bgColor indexed="64"/>
      </patternFill>
    </fill>
  </fills>
  <borders count="7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diagonal/>
    </border>
    <border>
      <left style="double">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4">
    <xf numFmtId="0" fontId="0" fillId="0" borderId="0"/>
    <xf numFmtId="0" fontId="2" fillId="2" borderId="0" applyNumberFormat="0" applyBorder="0" applyAlignment="0" applyProtection="0"/>
    <xf numFmtId="0" fontId="1" fillId="0" borderId="1" applyNumberFormat="0" applyFill="0" applyAlignment="0" applyProtection="0"/>
    <xf numFmtId="0" fontId="4" fillId="0" borderId="0"/>
  </cellStyleXfs>
  <cellXfs count="207">
    <xf numFmtId="0" fontId="0" fillId="0" borderId="0" xfId="0"/>
    <xf numFmtId="0" fontId="3" fillId="0" borderId="2" xfId="0" applyFont="1" applyBorder="1" applyAlignment="1">
      <alignment vertical="center" wrapText="1"/>
    </xf>
    <xf numFmtId="0" fontId="3" fillId="0" borderId="2" xfId="0" applyFont="1" applyBorder="1" applyAlignment="1">
      <alignment vertical="top" wrapText="1"/>
    </xf>
    <xf numFmtId="0" fontId="4" fillId="0" borderId="2" xfId="0" applyFont="1" applyBorder="1" applyAlignment="1">
      <alignment vertical="top" wrapText="1"/>
    </xf>
    <xf numFmtId="0" fontId="3" fillId="3" borderId="2" xfId="0" applyFont="1" applyFill="1" applyBorder="1" applyAlignment="1">
      <alignment vertical="top" wrapText="1"/>
    </xf>
    <xf numFmtId="0" fontId="4" fillId="3" borderId="2" xfId="0" applyFont="1" applyFill="1" applyBorder="1" applyAlignment="1">
      <alignment vertical="top" wrapText="1"/>
    </xf>
    <xf numFmtId="0" fontId="5" fillId="0" borderId="0" xfId="0" applyFont="1"/>
    <xf numFmtId="0" fontId="6" fillId="0" borderId="0" xfId="0" applyFont="1" applyAlignment="1">
      <alignment horizontal="left" indent="4"/>
    </xf>
    <xf numFmtId="0" fontId="6" fillId="0" borderId="0" xfId="0" applyFont="1"/>
    <xf numFmtId="0" fontId="6" fillId="0" borderId="0" xfId="0" applyFont="1" applyAlignment="1">
      <alignment horizontal="left"/>
    </xf>
    <xf numFmtId="0" fontId="4" fillId="0" borderId="0" xfId="3" applyAlignment="1">
      <alignment vertical="center" wrapText="1"/>
    </xf>
    <xf numFmtId="0" fontId="8" fillId="0" borderId="33" xfId="3" applyFont="1" applyBorder="1" applyAlignment="1">
      <alignment horizontal="left" vertical="center" wrapText="1"/>
    </xf>
    <xf numFmtId="0" fontId="9" fillId="0" borderId="34" xfId="3" applyFont="1" applyBorder="1" applyAlignment="1" applyProtection="1">
      <alignment horizontal="right" vertical="center" wrapText="1"/>
      <protection locked="0"/>
    </xf>
    <xf numFmtId="0" fontId="9" fillId="0" borderId="34" xfId="3" applyFont="1" applyBorder="1" applyAlignment="1" applyProtection="1">
      <alignment vertical="center" wrapText="1"/>
      <protection locked="0"/>
    </xf>
    <xf numFmtId="4" fontId="9" fillId="0" borderId="34" xfId="3" applyNumberFormat="1" applyFont="1" applyBorder="1" applyAlignment="1" applyProtection="1">
      <alignment vertical="center" wrapText="1"/>
      <protection locked="0"/>
    </xf>
    <xf numFmtId="0" fontId="10" fillId="1" borderId="0" xfId="3" applyFont="1" applyFill="1" applyAlignment="1">
      <alignment vertical="center" wrapText="1"/>
    </xf>
    <xf numFmtId="0" fontId="10" fillId="1" borderId="25" xfId="3" applyFont="1" applyFill="1" applyBorder="1" applyAlignment="1">
      <alignment vertical="center" wrapText="1"/>
    </xf>
    <xf numFmtId="3" fontId="3" fillId="0" borderId="28" xfId="3" applyNumberFormat="1" applyFont="1" applyBorder="1" applyAlignment="1">
      <alignment horizontal="center" vertical="center" wrapText="1"/>
    </xf>
    <xf numFmtId="4" fontId="3" fillId="0" borderId="29" xfId="3" applyNumberFormat="1" applyFont="1" applyBorder="1" applyAlignment="1">
      <alignment horizontal="center" vertical="center" wrapText="1"/>
    </xf>
    <xf numFmtId="4" fontId="3" fillId="0" borderId="37" xfId="3" applyNumberFormat="1" applyFont="1" applyBorder="1" applyAlignment="1">
      <alignment horizontal="center" vertical="center" wrapText="1"/>
    </xf>
    <xf numFmtId="4" fontId="3" fillId="0" borderId="38" xfId="3" applyNumberFormat="1" applyFont="1" applyBorder="1" applyAlignment="1">
      <alignment horizontal="center" vertical="center" wrapText="1"/>
    </xf>
    <xf numFmtId="0" fontId="8" fillId="5" borderId="10" xfId="3" applyFont="1" applyFill="1" applyBorder="1" applyAlignment="1">
      <alignment horizontal="left" vertical="center" wrapText="1"/>
    </xf>
    <xf numFmtId="4" fontId="8" fillId="5" borderId="37" xfId="3" applyNumberFormat="1" applyFont="1" applyFill="1" applyBorder="1" applyAlignment="1">
      <alignment vertical="center" wrapText="1"/>
    </xf>
    <xf numFmtId="2" fontId="8" fillId="5" borderId="30" xfId="3" applyNumberFormat="1" applyFont="1" applyFill="1" applyBorder="1" applyAlignment="1">
      <alignment vertical="center" wrapText="1"/>
    </xf>
    <xf numFmtId="4" fontId="8" fillId="5" borderId="38" xfId="3" applyNumberFormat="1" applyFont="1" applyFill="1" applyBorder="1" applyAlignment="1">
      <alignment vertical="center" wrapText="1"/>
    </xf>
    <xf numFmtId="9" fontId="3" fillId="5" borderId="40" xfId="3" applyNumberFormat="1" applyFont="1" applyFill="1" applyBorder="1" applyAlignment="1">
      <alignment vertical="center" wrapText="1"/>
    </xf>
    <xf numFmtId="0" fontId="3" fillId="5" borderId="27" xfId="3" applyFont="1" applyFill="1" applyBorder="1" applyAlignment="1">
      <alignment vertical="center" wrapText="1"/>
    </xf>
    <xf numFmtId="0" fontId="8" fillId="5" borderId="27" xfId="3" applyFont="1" applyFill="1" applyBorder="1" applyAlignment="1">
      <alignment vertical="center" wrapText="1"/>
    </xf>
    <xf numFmtId="0" fontId="8" fillId="5" borderId="39" xfId="3" applyFont="1" applyFill="1" applyBorder="1" applyAlignment="1">
      <alignment vertical="center" wrapText="1"/>
    </xf>
    <xf numFmtId="4" fontId="10" fillId="5" borderId="34" xfId="3" applyNumberFormat="1" applyFont="1" applyFill="1" applyBorder="1" applyAlignment="1">
      <alignment vertical="center" wrapText="1"/>
    </xf>
    <xf numFmtId="3" fontId="3" fillId="5" borderId="43" xfId="3" applyNumberFormat="1" applyFont="1" applyFill="1" applyBorder="1" applyAlignment="1">
      <alignment horizontal="center" vertical="center" wrapText="1"/>
    </xf>
    <xf numFmtId="0" fontId="8" fillId="5" borderId="30" xfId="3" applyFont="1" applyFill="1" applyBorder="1" applyAlignment="1">
      <alignment vertical="center" wrapText="1"/>
    </xf>
    <xf numFmtId="3" fontId="9" fillId="6" borderId="46" xfId="3" applyNumberFormat="1" applyFont="1" applyFill="1" applyBorder="1" applyAlignment="1">
      <alignment horizontal="left" vertical="center" wrapText="1"/>
    </xf>
    <xf numFmtId="4" fontId="9" fillId="6" borderId="47" xfId="3" applyNumberFormat="1" applyFont="1" applyFill="1" applyBorder="1" applyAlignment="1">
      <alignment horizontal="right" vertical="center" wrapText="1"/>
    </xf>
    <xf numFmtId="4" fontId="8" fillId="6" borderId="48" xfId="3" applyNumberFormat="1" applyFont="1" applyFill="1" applyBorder="1" applyAlignment="1">
      <alignment vertical="center" wrapText="1"/>
    </xf>
    <xf numFmtId="4" fontId="10" fillId="6" borderId="49" xfId="3" applyNumberFormat="1" applyFont="1" applyFill="1" applyBorder="1" applyAlignment="1">
      <alignment vertical="center" wrapText="1"/>
    </xf>
    <xf numFmtId="4" fontId="8" fillId="6" borderId="38" xfId="3" applyNumberFormat="1" applyFont="1" applyFill="1" applyBorder="1" applyAlignment="1">
      <alignment vertical="center" wrapText="1"/>
    </xf>
    <xf numFmtId="0" fontId="4" fillId="0" borderId="50" xfId="3" applyBorder="1" applyAlignment="1">
      <alignment horizontal="left" vertical="center" wrapText="1"/>
    </xf>
    <xf numFmtId="0" fontId="4" fillId="0" borderId="2" xfId="3" applyBorder="1" applyAlignment="1">
      <alignment horizontal="left" vertical="center" wrapText="1"/>
    </xf>
    <xf numFmtId="3" fontId="9" fillId="0" borderId="2" xfId="3" applyNumberFormat="1" applyFont="1" applyBorder="1" applyAlignment="1">
      <alignment vertical="center" wrapText="1"/>
    </xf>
    <xf numFmtId="0" fontId="12" fillId="0" borderId="16" xfId="3" applyFont="1" applyBorder="1" applyAlignment="1">
      <alignment horizontal="right" vertical="center" wrapText="1"/>
    </xf>
    <xf numFmtId="4" fontId="12" fillId="0" borderId="51" xfId="3" applyNumberFormat="1" applyFont="1" applyBorder="1" applyAlignment="1">
      <alignment vertical="center" wrapText="1"/>
    </xf>
    <xf numFmtId="4" fontId="10" fillId="0" borderId="52" xfId="3" applyNumberFormat="1" applyFont="1" applyBorder="1" applyAlignment="1">
      <alignment vertical="center" wrapText="1"/>
    </xf>
    <xf numFmtId="4" fontId="8" fillId="0" borderId="38" xfId="3" applyNumberFormat="1" applyFont="1" applyBorder="1" applyAlignment="1">
      <alignment vertical="center" wrapText="1"/>
    </xf>
    <xf numFmtId="3" fontId="9" fillId="6" borderId="53" xfId="3" applyNumberFormat="1" applyFont="1" applyFill="1" applyBorder="1" applyAlignment="1">
      <alignment horizontal="left" vertical="center" wrapText="1"/>
    </xf>
    <xf numFmtId="4" fontId="9" fillId="6" borderId="54" xfId="3" applyNumberFormat="1" applyFont="1" applyFill="1" applyBorder="1" applyAlignment="1">
      <alignment horizontal="right" vertical="center" wrapText="1"/>
    </xf>
    <xf numFmtId="4" fontId="10" fillId="6" borderId="52" xfId="3" applyNumberFormat="1" applyFont="1" applyFill="1" applyBorder="1" applyAlignment="1">
      <alignment vertical="center" wrapText="1"/>
    </xf>
    <xf numFmtId="0" fontId="12" fillId="0" borderId="16" xfId="3" applyFont="1" applyBorder="1" applyAlignment="1">
      <alignment horizontal="center" vertical="center" wrapText="1"/>
    </xf>
    <xf numFmtId="3" fontId="9" fillId="6" borderId="2" xfId="3" applyNumberFormat="1" applyFont="1" applyFill="1" applyBorder="1" applyAlignment="1">
      <alignment vertical="center" wrapText="1"/>
    </xf>
    <xf numFmtId="0" fontId="9" fillId="6" borderId="16" xfId="3" applyFont="1" applyFill="1" applyBorder="1" applyAlignment="1">
      <alignment horizontal="center" vertical="center" wrapText="1"/>
    </xf>
    <xf numFmtId="0" fontId="12" fillId="0" borderId="0" xfId="3" applyFont="1" applyAlignment="1">
      <alignment vertical="center" wrapText="1"/>
    </xf>
    <xf numFmtId="3" fontId="8" fillId="6" borderId="53" xfId="3" applyNumberFormat="1" applyFont="1" applyFill="1" applyBorder="1" applyAlignment="1">
      <alignment horizontal="left" vertical="center" wrapText="1"/>
    </xf>
    <xf numFmtId="3" fontId="8" fillId="6" borderId="2" xfId="3" applyNumberFormat="1" applyFont="1" applyFill="1" applyBorder="1" applyAlignment="1">
      <alignment vertical="center" wrapText="1"/>
    </xf>
    <xf numFmtId="0" fontId="8" fillId="6" borderId="54" xfId="3" applyFont="1" applyFill="1" applyBorder="1" applyAlignment="1">
      <alignment vertical="center" wrapText="1"/>
    </xf>
    <xf numFmtId="3" fontId="12" fillId="0" borderId="53" xfId="3" applyNumberFormat="1" applyFont="1" applyBorder="1" applyAlignment="1">
      <alignment horizontal="center" vertical="center" wrapText="1"/>
    </xf>
    <xf numFmtId="0" fontId="12" fillId="0" borderId="54" xfId="3" applyFont="1" applyBorder="1" applyAlignment="1">
      <alignment vertical="center" wrapText="1"/>
    </xf>
    <xf numFmtId="0" fontId="13" fillId="0" borderId="50" xfId="3" applyFont="1" applyBorder="1" applyAlignment="1">
      <alignment horizontal="left" vertical="center" wrapText="1"/>
    </xf>
    <xf numFmtId="0" fontId="13" fillId="0" borderId="2" xfId="3" applyFont="1" applyBorder="1" applyAlignment="1">
      <alignment horizontal="left" vertical="center" wrapText="1"/>
    </xf>
    <xf numFmtId="0" fontId="13" fillId="0" borderId="55" xfId="3" applyFont="1" applyBorder="1" applyAlignment="1">
      <alignment horizontal="left" vertical="center" wrapText="1"/>
    </xf>
    <xf numFmtId="0" fontId="13" fillId="0" borderId="56" xfId="3" applyFont="1" applyBorder="1" applyAlignment="1">
      <alignment horizontal="left" vertical="center" wrapText="1"/>
    </xf>
    <xf numFmtId="3" fontId="12" fillId="0" borderId="57" xfId="3" applyNumberFormat="1" applyFont="1" applyBorder="1" applyAlignment="1">
      <alignment horizontal="center" vertical="center" wrapText="1"/>
    </xf>
    <xf numFmtId="0" fontId="12" fillId="0" borderId="58" xfId="3" applyFont="1" applyBorder="1" applyAlignment="1">
      <alignment vertical="center" wrapText="1"/>
    </xf>
    <xf numFmtId="0" fontId="9" fillId="5" borderId="34" xfId="3" applyFont="1" applyFill="1" applyBorder="1" applyAlignment="1">
      <alignment horizontal="center" vertical="center" wrapText="1"/>
    </xf>
    <xf numFmtId="0" fontId="9" fillId="5" borderId="33" xfId="3" applyFont="1" applyFill="1" applyBorder="1" applyAlignment="1">
      <alignment horizontal="center" vertical="center" wrapText="1"/>
    </xf>
    <xf numFmtId="0" fontId="12" fillId="0" borderId="15" xfId="3" applyFont="1" applyBorder="1" applyAlignment="1">
      <alignment horizontal="left" vertical="center" wrapText="1"/>
    </xf>
    <xf numFmtId="0" fontId="12" fillId="0" borderId="0" xfId="3" applyFont="1" applyAlignment="1">
      <alignment horizontal="left" vertical="center" wrapText="1"/>
    </xf>
    <xf numFmtId="0" fontId="4" fillId="0" borderId="0" xfId="3"/>
    <xf numFmtId="0" fontId="12" fillId="0" borderId="21" xfId="3" applyFont="1" applyBorder="1" applyAlignment="1">
      <alignment horizontal="left" vertical="center" wrapText="1"/>
    </xf>
    <xf numFmtId="4" fontId="10" fillId="0" borderId="61" xfId="3" applyNumberFormat="1" applyFont="1" applyBorder="1" applyAlignment="1">
      <alignment vertical="center" wrapText="1"/>
    </xf>
    <xf numFmtId="9" fontId="8" fillId="5" borderId="34" xfId="3" applyNumberFormat="1" applyFont="1" applyFill="1" applyBorder="1" applyAlignment="1">
      <alignment horizontal="right" vertical="center" wrapText="1"/>
    </xf>
    <xf numFmtId="0" fontId="8" fillId="5" borderId="32" xfId="3" applyFont="1" applyFill="1" applyBorder="1" applyAlignment="1">
      <alignment horizontal="left" vertical="center" wrapText="1"/>
    </xf>
    <xf numFmtId="3" fontId="8" fillId="6" borderId="46" xfId="3" applyNumberFormat="1" applyFont="1" applyFill="1" applyBorder="1" applyAlignment="1">
      <alignment horizontal="center" vertical="center" wrapText="1"/>
    </xf>
    <xf numFmtId="0" fontId="8" fillId="6" borderId="60" xfId="3" applyFont="1" applyFill="1" applyBorder="1" applyAlignment="1">
      <alignment horizontal="center" vertical="center" wrapText="1"/>
    </xf>
    <xf numFmtId="4" fontId="10" fillId="6" borderId="62" xfId="3" applyNumberFormat="1" applyFont="1" applyFill="1" applyBorder="1" applyAlignment="1">
      <alignment vertical="center" wrapText="1"/>
    </xf>
    <xf numFmtId="3" fontId="12" fillId="0" borderId="2" xfId="3" applyNumberFormat="1" applyFont="1" applyBorder="1" applyAlignment="1">
      <alignment vertical="center" wrapText="1"/>
    </xf>
    <xf numFmtId="4" fontId="12" fillId="0" borderId="54" xfId="3" applyNumberFormat="1" applyFont="1" applyBorder="1" applyAlignment="1">
      <alignment vertical="center" wrapText="1"/>
    </xf>
    <xf numFmtId="3" fontId="8" fillId="6" borderId="5" xfId="3" applyNumberFormat="1" applyFont="1" applyFill="1" applyBorder="1" applyAlignment="1">
      <alignment vertical="center" wrapText="1"/>
    </xf>
    <xf numFmtId="4" fontId="8" fillId="6" borderId="47" xfId="3" applyNumberFormat="1" applyFont="1" applyFill="1" applyBorder="1" applyAlignment="1">
      <alignment vertical="center" wrapText="1"/>
    </xf>
    <xf numFmtId="3" fontId="12" fillId="0" borderId="5" xfId="3" applyNumberFormat="1" applyFont="1" applyBorder="1" applyAlignment="1">
      <alignment vertical="center" wrapText="1"/>
    </xf>
    <xf numFmtId="4" fontId="9" fillId="0" borderId="47" xfId="3" applyNumberFormat="1" applyFont="1" applyBorder="1" applyAlignment="1">
      <alignment vertical="center" wrapText="1"/>
    </xf>
    <xf numFmtId="9" fontId="8" fillId="5" borderId="65" xfId="3" applyNumberFormat="1" applyFont="1" applyFill="1" applyBorder="1" applyAlignment="1">
      <alignment horizontal="right" vertical="center" wrapText="1"/>
    </xf>
    <xf numFmtId="4" fontId="8" fillId="5" borderId="34" xfId="3" applyNumberFormat="1" applyFont="1" applyFill="1" applyBorder="1" applyAlignment="1">
      <alignment vertical="center" wrapText="1"/>
    </xf>
    <xf numFmtId="0" fontId="8" fillId="0" borderId="2" xfId="3" applyFont="1" applyBorder="1" applyAlignment="1">
      <alignment horizontal="left" vertical="center" wrapText="1"/>
    </xf>
    <xf numFmtId="0" fontId="8" fillId="0" borderId="46" xfId="3" applyFont="1" applyBorder="1" applyAlignment="1">
      <alignment horizontal="left" vertical="center" wrapText="1"/>
    </xf>
    <xf numFmtId="0" fontId="8" fillId="0" borderId="5" xfId="3" applyFont="1" applyBorder="1" applyAlignment="1">
      <alignment horizontal="left" vertical="center" wrapText="1"/>
    </xf>
    <xf numFmtId="0" fontId="14" fillId="0" borderId="5" xfId="3" applyFont="1" applyBorder="1" applyAlignment="1">
      <alignment horizontal="justify" vertical="center" wrapText="1"/>
    </xf>
    <xf numFmtId="3" fontId="9" fillId="0" borderId="5" xfId="3" applyNumberFormat="1" applyFont="1" applyBorder="1" applyAlignment="1">
      <alignment horizontal="right" vertical="center" wrapText="1"/>
    </xf>
    <xf numFmtId="4" fontId="9" fillId="0" borderId="5" xfId="3" applyNumberFormat="1" applyFont="1" applyBorder="1" applyAlignment="1">
      <alignment horizontal="right" vertical="center" wrapText="1"/>
    </xf>
    <xf numFmtId="4" fontId="8" fillId="0" borderId="5" xfId="3" applyNumberFormat="1" applyFont="1" applyBorder="1" applyAlignment="1">
      <alignment vertical="center" wrapText="1"/>
    </xf>
    <xf numFmtId="0" fontId="8" fillId="0" borderId="53" xfId="3" applyFont="1" applyBorder="1" applyAlignment="1">
      <alignment horizontal="left" vertical="center" wrapText="1"/>
    </xf>
    <xf numFmtId="0" fontId="14" fillId="0" borderId="2" xfId="3" applyFont="1" applyBorder="1" applyAlignment="1">
      <alignment horizontal="justify" vertical="center" wrapText="1"/>
    </xf>
    <xf numFmtId="3" fontId="9" fillId="0" borderId="2" xfId="3" applyNumberFormat="1" applyFont="1" applyBorder="1" applyAlignment="1">
      <alignment horizontal="right" vertical="center" wrapText="1"/>
    </xf>
    <xf numFmtId="4" fontId="9" fillId="0" borderId="2" xfId="3" applyNumberFormat="1" applyFont="1" applyBorder="1" applyAlignment="1">
      <alignment horizontal="right" vertical="center" wrapText="1"/>
    </xf>
    <xf numFmtId="4" fontId="8" fillId="0" borderId="2" xfId="3" applyNumberFormat="1" applyFont="1" applyBorder="1" applyAlignment="1">
      <alignment vertical="center" wrapText="1"/>
    </xf>
    <xf numFmtId="4" fontId="8" fillId="7" borderId="37" xfId="3" applyNumberFormat="1" applyFont="1" applyFill="1" applyBorder="1" applyAlignment="1">
      <alignment vertical="center" wrapText="1"/>
    </xf>
    <xf numFmtId="4" fontId="10" fillId="7" borderId="34" xfId="3" applyNumberFormat="1" applyFont="1" applyFill="1" applyBorder="1" applyAlignment="1">
      <alignment vertical="center" wrapText="1"/>
    </xf>
    <xf numFmtId="4" fontId="8" fillId="7" borderId="34" xfId="3" applyNumberFormat="1" applyFont="1" applyFill="1" applyBorder="1" applyAlignment="1">
      <alignment vertical="center" wrapText="1"/>
    </xf>
    <xf numFmtId="0" fontId="4" fillId="0" borderId="67" xfId="3" applyBorder="1" applyAlignment="1">
      <alignment vertical="center" wrapText="1"/>
    </xf>
    <xf numFmtId="0" fontId="4" fillId="0" borderId="68" xfId="3" applyBorder="1" applyAlignment="1">
      <alignment vertical="center" wrapText="1"/>
    </xf>
    <xf numFmtId="0" fontId="4" fillId="8" borderId="2" xfId="0" applyFont="1" applyFill="1" applyBorder="1" applyAlignment="1">
      <alignment vertical="top" wrapText="1"/>
    </xf>
    <xf numFmtId="0" fontId="5" fillId="0" borderId="0" xfId="0" applyFont="1" applyAlignment="1">
      <alignment horizontal="left"/>
    </xf>
    <xf numFmtId="4" fontId="10" fillId="0" borderId="47" xfId="3" applyNumberFormat="1" applyFont="1" applyBorder="1" applyAlignment="1">
      <alignment vertical="center" wrapText="1"/>
    </xf>
    <xf numFmtId="4" fontId="10" fillId="0" borderId="54" xfId="3" applyNumberFormat="1" applyFont="1" applyBorder="1" applyAlignment="1">
      <alignment vertical="center" wrapText="1"/>
    </xf>
    <xf numFmtId="0" fontId="0" fillId="0" borderId="57" xfId="0" applyBorder="1"/>
    <xf numFmtId="0" fontId="6" fillId="0" borderId="69" xfId="0" applyFont="1" applyBorder="1" applyAlignment="1">
      <alignment horizontal="justify"/>
    </xf>
    <xf numFmtId="0" fontId="0" fillId="0" borderId="70" xfId="0" applyBorder="1"/>
    <xf numFmtId="0" fontId="6" fillId="0" borderId="60" xfId="0" applyFont="1" applyBorder="1"/>
    <xf numFmtId="0" fontId="0" fillId="0" borderId="46" xfId="0" applyBorder="1"/>
    <xf numFmtId="0" fontId="8" fillId="4" borderId="21" xfId="3" applyFont="1" applyFill="1" applyBorder="1" applyAlignment="1">
      <alignment horizontal="left" vertical="center" wrapText="1"/>
    </xf>
    <xf numFmtId="0" fontId="8" fillId="4" borderId="22" xfId="3" applyFont="1" applyFill="1" applyBorder="1" applyAlignment="1">
      <alignment horizontal="left" vertical="center" wrapText="1"/>
    </xf>
    <xf numFmtId="0" fontId="8" fillId="4" borderId="23" xfId="3" applyFont="1" applyFill="1" applyBorder="1" applyAlignment="1">
      <alignment horizontal="left" vertical="center" wrapText="1"/>
    </xf>
    <xf numFmtId="0" fontId="4" fillId="0" borderId="6" xfId="3" applyBorder="1" applyAlignment="1">
      <alignment vertical="center" wrapText="1"/>
    </xf>
    <xf numFmtId="0" fontId="4" fillId="0" borderId="7" xfId="3" applyBorder="1" applyAlignment="1">
      <alignment vertical="center" wrapText="1"/>
    </xf>
    <xf numFmtId="0" fontId="4" fillId="0" borderId="8" xfId="3" applyBorder="1" applyAlignment="1">
      <alignment vertical="center" wrapText="1"/>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4" borderId="12" xfId="3" applyFont="1" applyFill="1" applyBorder="1" applyAlignment="1">
      <alignment horizontal="left" vertical="center" wrapText="1"/>
    </xf>
    <xf numFmtId="0" fontId="8" fillId="4" borderId="13" xfId="3" applyFont="1" applyFill="1" applyBorder="1" applyAlignment="1">
      <alignment horizontal="left" vertical="center" wrapText="1"/>
    </xf>
    <xf numFmtId="0" fontId="8" fillId="4" borderId="14" xfId="3" applyFont="1" applyFill="1" applyBorder="1" applyAlignment="1">
      <alignment horizontal="left" vertical="center" wrapText="1"/>
    </xf>
    <xf numFmtId="0" fontId="8" fillId="4" borderId="15" xfId="3" applyFont="1" applyFill="1" applyBorder="1" applyAlignment="1">
      <alignment horizontal="left" vertical="center" wrapText="1"/>
    </xf>
    <xf numFmtId="0" fontId="8" fillId="4" borderId="16" xfId="3" applyFont="1" applyFill="1" applyBorder="1" applyAlignment="1">
      <alignment horizontal="left" vertical="center" wrapText="1"/>
    </xf>
    <xf numFmtId="0" fontId="8" fillId="4" borderId="17" xfId="3" applyFont="1" applyFill="1" applyBorder="1" applyAlignment="1">
      <alignment horizontal="left" vertical="center" wrapText="1"/>
    </xf>
    <xf numFmtId="0" fontId="8" fillId="4" borderId="18" xfId="3" applyFont="1" applyFill="1" applyBorder="1" applyAlignment="1">
      <alignment horizontal="left" vertical="center" wrapText="1"/>
    </xf>
    <xf numFmtId="0" fontId="8" fillId="4" borderId="19" xfId="3" applyFont="1" applyFill="1" applyBorder="1" applyAlignment="1">
      <alignment horizontal="left" vertical="center" wrapText="1"/>
    </xf>
    <xf numFmtId="0" fontId="8" fillId="4" borderId="20" xfId="3" applyFont="1" applyFill="1" applyBorder="1" applyAlignment="1">
      <alignment horizontal="left" vertical="center" wrapText="1"/>
    </xf>
    <xf numFmtId="0" fontId="3" fillId="0" borderId="2" xfId="3" applyFont="1" applyBorder="1" applyAlignment="1">
      <alignment horizontal="left" vertical="center" wrapText="1"/>
    </xf>
    <xf numFmtId="0" fontId="8" fillId="4" borderId="24" xfId="3" applyFont="1" applyFill="1" applyBorder="1" applyAlignment="1">
      <alignment horizontal="left" vertical="center" wrapText="1"/>
    </xf>
    <xf numFmtId="0" fontId="8" fillId="4" borderId="0" xfId="3" applyFont="1" applyFill="1" applyAlignment="1">
      <alignment horizontal="left" vertical="center" wrapText="1"/>
    </xf>
    <xf numFmtId="0" fontId="8" fillId="4" borderId="25" xfId="3" applyFont="1" applyFill="1" applyBorder="1" applyAlignment="1">
      <alignment horizontal="left" vertical="center" wrapText="1"/>
    </xf>
    <xf numFmtId="0" fontId="8" fillId="4" borderId="26" xfId="3" applyFont="1" applyFill="1" applyBorder="1" applyAlignment="1">
      <alignment horizontal="left" vertical="center" wrapText="1"/>
    </xf>
    <xf numFmtId="0" fontId="8" fillId="4" borderId="27" xfId="3" applyFont="1" applyFill="1" applyBorder="1" applyAlignment="1">
      <alignment horizontal="left" vertical="center" wrapText="1"/>
    </xf>
    <xf numFmtId="0" fontId="8" fillId="4" borderId="28" xfId="3" applyFont="1" applyFill="1" applyBorder="1" applyAlignment="1">
      <alignment horizontal="left" vertical="center" wrapText="1"/>
    </xf>
    <xf numFmtId="0" fontId="8" fillId="4" borderId="29" xfId="3" applyFont="1" applyFill="1" applyBorder="1" applyAlignment="1">
      <alignment horizontal="left" vertical="center" wrapText="1"/>
    </xf>
    <xf numFmtId="0" fontId="8" fillId="4" borderId="30" xfId="3" applyFont="1" applyFill="1" applyBorder="1" applyAlignment="1">
      <alignment horizontal="left" vertical="center" wrapText="1"/>
    </xf>
    <xf numFmtId="0" fontId="8" fillId="4" borderId="31" xfId="3" applyFont="1" applyFill="1" applyBorder="1" applyAlignment="1">
      <alignment horizontal="left" vertical="center" wrapText="1"/>
    </xf>
    <xf numFmtId="0" fontId="8" fillId="0" borderId="9" xfId="3" applyFont="1" applyBorder="1" applyAlignment="1">
      <alignment vertical="center" wrapText="1"/>
    </xf>
    <xf numFmtId="0" fontId="8" fillId="0" borderId="10" xfId="3" applyFont="1" applyBorder="1" applyAlignment="1">
      <alignment vertical="center" wrapText="1"/>
    </xf>
    <xf numFmtId="0" fontId="8" fillId="0" borderId="32" xfId="3" applyFont="1" applyBorder="1" applyAlignment="1">
      <alignment vertical="center" wrapText="1"/>
    </xf>
    <xf numFmtId="0" fontId="9" fillId="1" borderId="19" xfId="3" applyFont="1" applyFill="1" applyBorder="1" applyAlignment="1">
      <alignment horizontal="right" vertical="center" wrapText="1"/>
    </xf>
    <xf numFmtId="0" fontId="10" fillId="1" borderId="20" xfId="3" applyFont="1" applyFill="1" applyBorder="1" applyAlignment="1">
      <alignment vertical="center" wrapText="1"/>
    </xf>
    <xf numFmtId="0" fontId="8" fillId="0" borderId="35" xfId="3" applyFont="1" applyBorder="1" applyAlignment="1">
      <alignment vertical="center" wrapText="1"/>
    </xf>
    <xf numFmtId="0" fontId="8" fillId="0" borderId="34" xfId="3" applyFont="1" applyBorder="1" applyAlignment="1">
      <alignment vertical="center" wrapText="1"/>
    </xf>
    <xf numFmtId="0" fontId="8" fillId="1" borderId="24" xfId="3" applyFont="1" applyFill="1" applyBorder="1" applyAlignment="1">
      <alignment horizontal="center" vertical="center" wrapText="1"/>
    </xf>
    <xf numFmtId="0" fontId="8" fillId="1" borderId="0" xfId="3" applyFont="1" applyFill="1" applyAlignment="1">
      <alignment horizontal="center" vertical="center" wrapText="1"/>
    </xf>
    <xf numFmtId="0" fontId="8" fillId="1" borderId="25" xfId="3" applyFont="1" applyFill="1" applyBorder="1" applyAlignment="1">
      <alignment horizontal="center" vertical="center" wrapText="1"/>
    </xf>
    <xf numFmtId="0" fontId="3" fillId="0" borderId="36" xfId="3" applyFont="1" applyBorder="1" applyAlignment="1">
      <alignment horizontal="center" vertical="center" wrapText="1"/>
    </xf>
    <xf numFmtId="0" fontId="3" fillId="0" borderId="28" xfId="3" applyFont="1" applyBorder="1" applyAlignment="1">
      <alignment horizontal="center" vertical="center" wrapText="1"/>
    </xf>
    <xf numFmtId="0" fontId="8" fillId="5" borderId="9" xfId="3" applyFont="1" applyFill="1" applyBorder="1" applyAlignment="1">
      <alignment horizontal="left" vertical="center" wrapText="1"/>
    </xf>
    <xf numFmtId="0" fontId="8" fillId="5" borderId="10" xfId="3" applyFont="1" applyFill="1" applyBorder="1" applyAlignment="1">
      <alignment horizontal="left" vertical="center" wrapText="1"/>
    </xf>
    <xf numFmtId="0" fontId="10" fillId="5" borderId="10" xfId="3" applyFont="1" applyFill="1" applyBorder="1" applyAlignment="1">
      <alignment vertical="center" wrapText="1"/>
    </xf>
    <xf numFmtId="0" fontId="10" fillId="5" borderId="39" xfId="3" applyFont="1" applyFill="1" applyBorder="1" applyAlignment="1">
      <alignment vertical="center" wrapText="1"/>
    </xf>
    <xf numFmtId="0" fontId="8" fillId="5" borderId="41" xfId="3" applyFont="1" applyFill="1" applyBorder="1" applyAlignment="1">
      <alignment horizontal="left" vertical="center" wrapText="1"/>
    </xf>
    <xf numFmtId="0" fontId="8" fillId="5" borderId="42" xfId="3" applyFont="1" applyFill="1" applyBorder="1" applyAlignment="1">
      <alignment horizontal="left" vertical="center" wrapText="1"/>
    </xf>
    <xf numFmtId="0" fontId="11" fillId="6" borderId="44" xfId="3" applyFont="1" applyFill="1" applyBorder="1" applyAlignment="1">
      <alignment horizontal="left" vertical="center" wrapText="1"/>
    </xf>
    <xf numFmtId="0" fontId="11" fillId="6" borderId="45" xfId="3" applyFont="1" applyFill="1" applyBorder="1" applyAlignment="1">
      <alignment horizontal="left" vertical="center" wrapText="1"/>
    </xf>
    <xf numFmtId="0" fontId="11" fillId="6" borderId="50" xfId="3" applyFont="1" applyFill="1" applyBorder="1" applyAlignment="1">
      <alignment horizontal="left" vertical="center" wrapText="1"/>
    </xf>
    <xf numFmtId="0" fontId="11" fillId="6" borderId="2" xfId="3" applyFont="1" applyFill="1" applyBorder="1" applyAlignment="1">
      <alignment horizontal="left" vertical="center" wrapText="1"/>
    </xf>
    <xf numFmtId="0" fontId="9" fillId="0" borderId="3" xfId="3" applyFont="1" applyBorder="1" applyAlignment="1">
      <alignment horizontal="left" vertical="center" wrapText="1"/>
    </xf>
    <xf numFmtId="0" fontId="4" fillId="0" borderId="2" xfId="3" applyBorder="1" applyAlignment="1">
      <alignment horizontal="left" vertical="center" wrapText="1"/>
    </xf>
    <xf numFmtId="0" fontId="13" fillId="0" borderId="2" xfId="3" applyFont="1" applyBorder="1" applyAlignment="1">
      <alignment horizontal="left" vertical="center" wrapText="1"/>
    </xf>
    <xf numFmtId="0" fontId="13" fillId="0" borderId="56" xfId="3" applyFont="1" applyBorder="1" applyAlignment="1">
      <alignment horizontal="left" vertical="center" wrapText="1"/>
    </xf>
    <xf numFmtId="0" fontId="8" fillId="5" borderId="26" xfId="3" applyFont="1" applyFill="1" applyBorder="1" applyAlignment="1">
      <alignment horizontal="left" vertical="center" wrapText="1"/>
    </xf>
    <xf numFmtId="0" fontId="8" fillId="5" borderId="27" xfId="3" applyFont="1" applyFill="1" applyBorder="1" applyAlignment="1">
      <alignment horizontal="left" vertical="center" wrapText="1"/>
    </xf>
    <xf numFmtId="0" fontId="9" fillId="6" borderId="59" xfId="3" applyFont="1" applyFill="1" applyBorder="1" applyAlignment="1">
      <alignment horizontal="left" vertical="center" wrapText="1"/>
    </xf>
    <xf numFmtId="0" fontId="9" fillId="6" borderId="60" xfId="3" applyFont="1" applyFill="1" applyBorder="1" applyAlignment="1">
      <alignment horizontal="left" vertical="center" wrapText="1"/>
    </xf>
    <xf numFmtId="0" fontId="9" fillId="6" borderId="46" xfId="3" applyFont="1" applyFill="1" applyBorder="1" applyAlignment="1">
      <alignment horizontal="left" vertical="center" wrapText="1"/>
    </xf>
    <xf numFmtId="0" fontId="9" fillId="0" borderId="5" xfId="3" applyFont="1" applyBorder="1" applyAlignment="1">
      <alignment horizontal="left" vertical="center" wrapText="1"/>
    </xf>
    <xf numFmtId="0" fontId="9" fillId="0" borderId="2" xfId="3" applyFont="1" applyBorder="1" applyAlignment="1">
      <alignment horizontal="left" vertical="center" wrapText="1"/>
    </xf>
    <xf numFmtId="0" fontId="9" fillId="6" borderId="15" xfId="3" applyFont="1" applyFill="1" applyBorder="1" applyAlignment="1">
      <alignment horizontal="left" vertical="center" wrapText="1"/>
    </xf>
    <xf numFmtId="0" fontId="9" fillId="6" borderId="16" xfId="3" applyFont="1" applyFill="1" applyBorder="1" applyAlignment="1">
      <alignment horizontal="left" vertical="center" wrapText="1"/>
    </xf>
    <xf numFmtId="0" fontId="9" fillId="6" borderId="53" xfId="3" applyFont="1" applyFill="1" applyBorder="1" applyAlignment="1">
      <alignment horizontal="left" vertical="center" wrapText="1"/>
    </xf>
    <xf numFmtId="0" fontId="9" fillId="6" borderId="15" xfId="3" applyFont="1" applyFill="1" applyBorder="1" applyAlignment="1">
      <alignment vertical="center" wrapText="1"/>
    </xf>
    <xf numFmtId="0" fontId="9" fillId="6" borderId="16" xfId="3" applyFont="1" applyFill="1" applyBorder="1" applyAlignment="1">
      <alignment vertical="center" wrapText="1"/>
    </xf>
    <xf numFmtId="0" fontId="9" fillId="6" borderId="53" xfId="3" applyFont="1" applyFill="1" applyBorder="1" applyAlignment="1">
      <alignment vertical="center" wrapText="1"/>
    </xf>
    <xf numFmtId="0" fontId="9" fillId="0" borderId="54" xfId="3" applyFont="1" applyBorder="1" applyAlignment="1">
      <alignment horizontal="left" vertical="center" wrapText="1"/>
    </xf>
    <xf numFmtId="0" fontId="9" fillId="0" borderId="53" xfId="3" applyFont="1" applyBorder="1" applyAlignment="1">
      <alignment horizontal="left" vertical="center" wrapText="1"/>
    </xf>
    <xf numFmtId="0" fontId="12" fillId="0" borderId="2" xfId="3" applyFont="1" applyBorder="1" applyAlignment="1">
      <alignment horizontal="left" vertical="center" wrapText="1"/>
    </xf>
    <xf numFmtId="0" fontId="12" fillId="0" borderId="15" xfId="3" applyFont="1" applyBorder="1" applyAlignment="1">
      <alignment vertical="center" wrapText="1"/>
    </xf>
    <xf numFmtId="0" fontId="10" fillId="0" borderId="16" xfId="3" applyFont="1" applyBorder="1" applyAlignment="1">
      <alignment vertical="center" wrapText="1"/>
    </xf>
    <xf numFmtId="0" fontId="10" fillId="0" borderId="53" xfId="3" applyFont="1" applyBorder="1" applyAlignment="1">
      <alignment vertical="center" wrapText="1"/>
    </xf>
    <xf numFmtId="0" fontId="9" fillId="0" borderId="63" xfId="3" applyFont="1" applyBorder="1" applyAlignment="1">
      <alignment vertical="center" wrapText="1"/>
    </xf>
    <xf numFmtId="0" fontId="10" fillId="0" borderId="64" xfId="3" applyFont="1" applyBorder="1" applyAlignment="1">
      <alignment vertical="center" wrapText="1"/>
    </xf>
    <xf numFmtId="0" fontId="10" fillId="0" borderId="57" xfId="3" applyFont="1" applyBorder="1" applyAlignment="1">
      <alignment vertical="center" wrapText="1"/>
    </xf>
    <xf numFmtId="0" fontId="15" fillId="7" borderId="33" xfId="3" applyFont="1" applyFill="1" applyBorder="1" applyAlignment="1">
      <alignment vertical="center" wrapText="1"/>
    </xf>
    <xf numFmtId="0" fontId="16" fillId="7" borderId="10" xfId="3" applyFont="1" applyFill="1" applyBorder="1" applyAlignment="1">
      <alignment vertical="center" wrapText="1"/>
    </xf>
    <xf numFmtId="0" fontId="4" fillId="0" borderId="18" xfId="3" applyBorder="1" applyAlignment="1">
      <alignment horizontal="left" vertical="center" wrapText="1" shrinkToFit="1"/>
    </xf>
    <xf numFmtId="0" fontId="4" fillId="0" borderId="19" xfId="3" applyBorder="1" applyAlignment="1">
      <alignment horizontal="left" vertical="center" wrapText="1" shrinkToFit="1"/>
    </xf>
    <xf numFmtId="0" fontId="4" fillId="0" borderId="20" xfId="3" applyBorder="1" applyAlignment="1">
      <alignment horizontal="left" vertical="center" wrapText="1" shrinkToFit="1"/>
    </xf>
    <xf numFmtId="0" fontId="4" fillId="0" borderId="66" xfId="3" applyBorder="1" applyAlignment="1">
      <alignment vertical="center" wrapText="1"/>
    </xf>
    <xf numFmtId="0" fontId="4" fillId="0" borderId="67" xfId="3" applyBorder="1" applyAlignment="1">
      <alignment vertical="center" wrapText="1"/>
    </xf>
    <xf numFmtId="0" fontId="6" fillId="0" borderId="0" xfId="0" applyFont="1" applyAlignment="1">
      <alignment horizontal="left"/>
    </xf>
    <xf numFmtId="0" fontId="5" fillId="0" borderId="0" xfId="0" applyFont="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0" fillId="0" borderId="0" xfId="0" applyAlignment="1">
      <alignment wrapText="1"/>
    </xf>
    <xf numFmtId="0" fontId="5" fillId="0" borderId="58" xfId="0" applyFont="1" applyBorder="1" applyAlignment="1">
      <alignment horizontal="justify"/>
    </xf>
    <xf numFmtId="0" fontId="5" fillId="0" borderId="64" xfId="0" applyFont="1" applyBorder="1" applyAlignment="1">
      <alignment horizontal="justify"/>
    </xf>
    <xf numFmtId="0" fontId="5" fillId="0" borderId="69" xfId="0" applyFont="1" applyBorder="1" applyAlignment="1">
      <alignment horizontal="left"/>
    </xf>
    <xf numFmtId="0" fontId="5" fillId="0" borderId="0" xfId="0" applyFont="1" applyAlignment="1">
      <alignment horizontal="left"/>
    </xf>
    <xf numFmtId="0" fontId="6" fillId="0" borderId="47" xfId="0" applyFont="1" applyBorder="1" applyAlignment="1">
      <alignment horizontal="justify"/>
    </xf>
    <xf numFmtId="0" fontId="6" fillId="0" borderId="60" xfId="0" applyFont="1" applyBorder="1" applyAlignment="1">
      <alignment horizontal="justify"/>
    </xf>
    <xf numFmtId="0" fontId="5" fillId="0" borderId="70" xfId="0" applyFont="1" applyBorder="1" applyAlignment="1">
      <alignment horizontal="left"/>
    </xf>
  </cellXfs>
  <cellStyles count="4">
    <cellStyle name="Buena" xfId="1" xr:uid="{00000000-0005-0000-0000-000000000000}"/>
    <cellStyle name="Normal" xfId="0" builtinId="0"/>
    <cellStyle name="Normal 2" xfId="3" xr:uid="{506D058C-5DEC-4863-B30A-033356D1B2C9}"/>
    <cellStyle name="Título 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7612-524F-4EFA-9900-49A656632DFB}">
  <sheetPr>
    <pageSetUpPr fitToPage="1"/>
  </sheetPr>
  <dimension ref="A1:J68"/>
  <sheetViews>
    <sheetView tabSelected="1" topLeftCell="A66" zoomScale="92" zoomScaleNormal="75" workbookViewId="0">
      <selection activeCell="D77" sqref="D77"/>
    </sheetView>
  </sheetViews>
  <sheetFormatPr baseColWidth="10" defaultRowHeight="12.75"/>
  <cols>
    <col min="1" max="1" width="7.42578125" style="10" customWidth="1"/>
    <col min="2" max="2" width="11.42578125" style="10" hidden="1" customWidth="1"/>
    <col min="3" max="3" width="0.140625" style="10" customWidth="1"/>
    <col min="4" max="4" width="78.42578125" style="10" customWidth="1"/>
    <col min="5" max="5" width="28.140625" style="10" customWidth="1"/>
    <col min="6" max="6" width="29.85546875" style="10" customWidth="1"/>
    <col min="7" max="7" width="15.5703125" style="10" customWidth="1"/>
    <col min="8" max="8" width="10.85546875" style="10" customWidth="1"/>
    <col min="9" max="9" width="14.28515625" style="10" customWidth="1"/>
    <col min="10" max="10" width="11.42578125" style="10"/>
    <col min="11" max="256" width="11.42578125" style="66"/>
    <col min="257" max="257" width="7.42578125" style="66" customWidth="1"/>
    <col min="258" max="258" width="0" style="66" hidden="1" customWidth="1"/>
    <col min="259" max="259" width="0.140625" style="66" customWidth="1"/>
    <col min="260" max="260" width="78.42578125" style="66" customWidth="1"/>
    <col min="261" max="261" width="28.140625" style="66" customWidth="1"/>
    <col min="262" max="262" width="29.85546875" style="66" customWidth="1"/>
    <col min="263" max="263" width="15.5703125" style="66" customWidth="1"/>
    <col min="264" max="264" width="10.85546875" style="66" customWidth="1"/>
    <col min="265" max="265" width="14.28515625" style="66" customWidth="1"/>
    <col min="266" max="512" width="11.42578125" style="66"/>
    <col min="513" max="513" width="7.42578125" style="66" customWidth="1"/>
    <col min="514" max="514" width="0" style="66" hidden="1" customWidth="1"/>
    <col min="515" max="515" width="0.140625" style="66" customWidth="1"/>
    <col min="516" max="516" width="78.42578125" style="66" customWidth="1"/>
    <col min="517" max="517" width="28.140625" style="66" customWidth="1"/>
    <col min="518" max="518" width="29.85546875" style="66" customWidth="1"/>
    <col min="519" max="519" width="15.5703125" style="66" customWidth="1"/>
    <col min="520" max="520" width="10.85546875" style="66" customWidth="1"/>
    <col min="521" max="521" width="14.28515625" style="66" customWidth="1"/>
    <col min="522" max="768" width="11.42578125" style="66"/>
    <col min="769" max="769" width="7.42578125" style="66" customWidth="1"/>
    <col min="770" max="770" width="0" style="66" hidden="1" customWidth="1"/>
    <col min="771" max="771" width="0.140625" style="66" customWidth="1"/>
    <col min="772" max="772" width="78.42578125" style="66" customWidth="1"/>
    <col min="773" max="773" width="28.140625" style="66" customWidth="1"/>
    <col min="774" max="774" width="29.85546875" style="66" customWidth="1"/>
    <col min="775" max="775" width="15.5703125" style="66" customWidth="1"/>
    <col min="776" max="776" width="10.85546875" style="66" customWidth="1"/>
    <col min="777" max="777" width="14.28515625" style="66" customWidth="1"/>
    <col min="778" max="1024" width="11.42578125" style="66"/>
    <col min="1025" max="1025" width="7.42578125" style="66" customWidth="1"/>
    <col min="1026" max="1026" width="0" style="66" hidden="1" customWidth="1"/>
    <col min="1027" max="1027" width="0.140625" style="66" customWidth="1"/>
    <col min="1028" max="1028" width="78.42578125" style="66" customWidth="1"/>
    <col min="1029" max="1029" width="28.140625" style="66" customWidth="1"/>
    <col min="1030" max="1030" width="29.85546875" style="66" customWidth="1"/>
    <col min="1031" max="1031" width="15.5703125" style="66" customWidth="1"/>
    <col min="1032" max="1032" width="10.85546875" style="66" customWidth="1"/>
    <col min="1033" max="1033" width="14.28515625" style="66" customWidth="1"/>
    <col min="1034" max="1280" width="11.42578125" style="66"/>
    <col min="1281" max="1281" width="7.42578125" style="66" customWidth="1"/>
    <col min="1282" max="1282" width="0" style="66" hidden="1" customWidth="1"/>
    <col min="1283" max="1283" width="0.140625" style="66" customWidth="1"/>
    <col min="1284" max="1284" width="78.42578125" style="66" customWidth="1"/>
    <col min="1285" max="1285" width="28.140625" style="66" customWidth="1"/>
    <col min="1286" max="1286" width="29.85546875" style="66" customWidth="1"/>
    <col min="1287" max="1287" width="15.5703125" style="66" customWidth="1"/>
    <col min="1288" max="1288" width="10.85546875" style="66" customWidth="1"/>
    <col min="1289" max="1289" width="14.28515625" style="66" customWidth="1"/>
    <col min="1290" max="1536" width="11.42578125" style="66"/>
    <col min="1537" max="1537" width="7.42578125" style="66" customWidth="1"/>
    <col min="1538" max="1538" width="0" style="66" hidden="1" customWidth="1"/>
    <col min="1539" max="1539" width="0.140625" style="66" customWidth="1"/>
    <col min="1540" max="1540" width="78.42578125" style="66" customWidth="1"/>
    <col min="1541" max="1541" width="28.140625" style="66" customWidth="1"/>
    <col min="1542" max="1542" width="29.85546875" style="66" customWidth="1"/>
    <col min="1543" max="1543" width="15.5703125" style="66" customWidth="1"/>
    <col min="1544" max="1544" width="10.85546875" style="66" customWidth="1"/>
    <col min="1545" max="1545" width="14.28515625" style="66" customWidth="1"/>
    <col min="1546" max="1792" width="11.42578125" style="66"/>
    <col min="1793" max="1793" width="7.42578125" style="66" customWidth="1"/>
    <col min="1794" max="1794" width="0" style="66" hidden="1" customWidth="1"/>
    <col min="1795" max="1795" width="0.140625" style="66" customWidth="1"/>
    <col min="1796" max="1796" width="78.42578125" style="66" customWidth="1"/>
    <col min="1797" max="1797" width="28.140625" style="66" customWidth="1"/>
    <col min="1798" max="1798" width="29.85546875" style="66" customWidth="1"/>
    <col min="1799" max="1799" width="15.5703125" style="66" customWidth="1"/>
    <col min="1800" max="1800" width="10.85546875" style="66" customWidth="1"/>
    <col min="1801" max="1801" width="14.28515625" style="66" customWidth="1"/>
    <col min="1802" max="2048" width="11.42578125" style="66"/>
    <col min="2049" max="2049" width="7.42578125" style="66" customWidth="1"/>
    <col min="2050" max="2050" width="0" style="66" hidden="1" customWidth="1"/>
    <col min="2051" max="2051" width="0.140625" style="66" customWidth="1"/>
    <col min="2052" max="2052" width="78.42578125" style="66" customWidth="1"/>
    <col min="2053" max="2053" width="28.140625" style="66" customWidth="1"/>
    <col min="2054" max="2054" width="29.85546875" style="66" customWidth="1"/>
    <col min="2055" max="2055" width="15.5703125" style="66" customWidth="1"/>
    <col min="2056" max="2056" width="10.85546875" style="66" customWidth="1"/>
    <col min="2057" max="2057" width="14.28515625" style="66" customWidth="1"/>
    <col min="2058" max="2304" width="11.42578125" style="66"/>
    <col min="2305" max="2305" width="7.42578125" style="66" customWidth="1"/>
    <col min="2306" max="2306" width="0" style="66" hidden="1" customWidth="1"/>
    <col min="2307" max="2307" width="0.140625" style="66" customWidth="1"/>
    <col min="2308" max="2308" width="78.42578125" style="66" customWidth="1"/>
    <col min="2309" max="2309" width="28.140625" style="66" customWidth="1"/>
    <col min="2310" max="2310" width="29.85546875" style="66" customWidth="1"/>
    <col min="2311" max="2311" width="15.5703125" style="66" customWidth="1"/>
    <col min="2312" max="2312" width="10.85546875" style="66" customWidth="1"/>
    <col min="2313" max="2313" width="14.28515625" style="66" customWidth="1"/>
    <col min="2314" max="2560" width="11.42578125" style="66"/>
    <col min="2561" max="2561" width="7.42578125" style="66" customWidth="1"/>
    <col min="2562" max="2562" width="0" style="66" hidden="1" customWidth="1"/>
    <col min="2563" max="2563" width="0.140625" style="66" customWidth="1"/>
    <col min="2564" max="2564" width="78.42578125" style="66" customWidth="1"/>
    <col min="2565" max="2565" width="28.140625" style="66" customWidth="1"/>
    <col min="2566" max="2566" width="29.85546875" style="66" customWidth="1"/>
    <col min="2567" max="2567" width="15.5703125" style="66" customWidth="1"/>
    <col min="2568" max="2568" width="10.85546875" style="66" customWidth="1"/>
    <col min="2569" max="2569" width="14.28515625" style="66" customWidth="1"/>
    <col min="2570" max="2816" width="11.42578125" style="66"/>
    <col min="2817" max="2817" width="7.42578125" style="66" customWidth="1"/>
    <col min="2818" max="2818" width="0" style="66" hidden="1" customWidth="1"/>
    <col min="2819" max="2819" width="0.140625" style="66" customWidth="1"/>
    <col min="2820" max="2820" width="78.42578125" style="66" customWidth="1"/>
    <col min="2821" max="2821" width="28.140625" style="66" customWidth="1"/>
    <col min="2822" max="2822" width="29.85546875" style="66" customWidth="1"/>
    <col min="2823" max="2823" width="15.5703125" style="66" customWidth="1"/>
    <col min="2824" max="2824" width="10.85546875" style="66" customWidth="1"/>
    <col min="2825" max="2825" width="14.28515625" style="66" customWidth="1"/>
    <col min="2826" max="3072" width="11.42578125" style="66"/>
    <col min="3073" max="3073" width="7.42578125" style="66" customWidth="1"/>
    <col min="3074" max="3074" width="0" style="66" hidden="1" customWidth="1"/>
    <col min="3075" max="3075" width="0.140625" style="66" customWidth="1"/>
    <col min="3076" max="3076" width="78.42578125" style="66" customWidth="1"/>
    <col min="3077" max="3077" width="28.140625" style="66" customWidth="1"/>
    <col min="3078" max="3078" width="29.85546875" style="66" customWidth="1"/>
    <col min="3079" max="3079" width="15.5703125" style="66" customWidth="1"/>
    <col min="3080" max="3080" width="10.85546875" style="66" customWidth="1"/>
    <col min="3081" max="3081" width="14.28515625" style="66" customWidth="1"/>
    <col min="3082" max="3328" width="11.42578125" style="66"/>
    <col min="3329" max="3329" width="7.42578125" style="66" customWidth="1"/>
    <col min="3330" max="3330" width="0" style="66" hidden="1" customWidth="1"/>
    <col min="3331" max="3331" width="0.140625" style="66" customWidth="1"/>
    <col min="3332" max="3332" width="78.42578125" style="66" customWidth="1"/>
    <col min="3333" max="3333" width="28.140625" style="66" customWidth="1"/>
    <col min="3334" max="3334" width="29.85546875" style="66" customWidth="1"/>
    <col min="3335" max="3335" width="15.5703125" style="66" customWidth="1"/>
    <col min="3336" max="3336" width="10.85546875" style="66" customWidth="1"/>
    <col min="3337" max="3337" width="14.28515625" style="66" customWidth="1"/>
    <col min="3338" max="3584" width="11.42578125" style="66"/>
    <col min="3585" max="3585" width="7.42578125" style="66" customWidth="1"/>
    <col min="3586" max="3586" width="0" style="66" hidden="1" customWidth="1"/>
    <col min="3587" max="3587" width="0.140625" style="66" customWidth="1"/>
    <col min="3588" max="3588" width="78.42578125" style="66" customWidth="1"/>
    <col min="3589" max="3589" width="28.140625" style="66" customWidth="1"/>
    <col min="3590" max="3590" width="29.85546875" style="66" customWidth="1"/>
    <col min="3591" max="3591" width="15.5703125" style="66" customWidth="1"/>
    <col min="3592" max="3592" width="10.85546875" style="66" customWidth="1"/>
    <col min="3593" max="3593" width="14.28515625" style="66" customWidth="1"/>
    <col min="3594" max="3840" width="11.42578125" style="66"/>
    <col min="3841" max="3841" width="7.42578125" style="66" customWidth="1"/>
    <col min="3842" max="3842" width="0" style="66" hidden="1" customWidth="1"/>
    <col min="3843" max="3843" width="0.140625" style="66" customWidth="1"/>
    <col min="3844" max="3844" width="78.42578125" style="66" customWidth="1"/>
    <col min="3845" max="3845" width="28.140625" style="66" customWidth="1"/>
    <col min="3846" max="3846" width="29.85546875" style="66" customWidth="1"/>
    <col min="3847" max="3847" width="15.5703125" style="66" customWidth="1"/>
    <col min="3848" max="3848" width="10.85546875" style="66" customWidth="1"/>
    <col min="3849" max="3849" width="14.28515625" style="66" customWidth="1"/>
    <col min="3850" max="4096" width="11.42578125" style="66"/>
    <col min="4097" max="4097" width="7.42578125" style="66" customWidth="1"/>
    <col min="4098" max="4098" width="0" style="66" hidden="1" customWidth="1"/>
    <col min="4099" max="4099" width="0.140625" style="66" customWidth="1"/>
    <col min="4100" max="4100" width="78.42578125" style="66" customWidth="1"/>
    <col min="4101" max="4101" width="28.140625" style="66" customWidth="1"/>
    <col min="4102" max="4102" width="29.85546875" style="66" customWidth="1"/>
    <col min="4103" max="4103" width="15.5703125" style="66" customWidth="1"/>
    <col min="4104" max="4104" width="10.85546875" style="66" customWidth="1"/>
    <col min="4105" max="4105" width="14.28515625" style="66" customWidth="1"/>
    <col min="4106" max="4352" width="11.42578125" style="66"/>
    <col min="4353" max="4353" width="7.42578125" style="66" customWidth="1"/>
    <col min="4354" max="4354" width="0" style="66" hidden="1" customWidth="1"/>
    <col min="4355" max="4355" width="0.140625" style="66" customWidth="1"/>
    <col min="4356" max="4356" width="78.42578125" style="66" customWidth="1"/>
    <col min="4357" max="4357" width="28.140625" style="66" customWidth="1"/>
    <col min="4358" max="4358" width="29.85546875" style="66" customWidth="1"/>
    <col min="4359" max="4359" width="15.5703125" style="66" customWidth="1"/>
    <col min="4360" max="4360" width="10.85546875" style="66" customWidth="1"/>
    <col min="4361" max="4361" width="14.28515625" style="66" customWidth="1"/>
    <col min="4362" max="4608" width="11.42578125" style="66"/>
    <col min="4609" max="4609" width="7.42578125" style="66" customWidth="1"/>
    <col min="4610" max="4610" width="0" style="66" hidden="1" customWidth="1"/>
    <col min="4611" max="4611" width="0.140625" style="66" customWidth="1"/>
    <col min="4612" max="4612" width="78.42578125" style="66" customWidth="1"/>
    <col min="4613" max="4613" width="28.140625" style="66" customWidth="1"/>
    <col min="4614" max="4614" width="29.85546875" style="66" customWidth="1"/>
    <col min="4615" max="4615" width="15.5703125" style="66" customWidth="1"/>
    <col min="4616" max="4616" width="10.85546875" style="66" customWidth="1"/>
    <col min="4617" max="4617" width="14.28515625" style="66" customWidth="1"/>
    <col min="4618" max="4864" width="11.42578125" style="66"/>
    <col min="4865" max="4865" width="7.42578125" style="66" customWidth="1"/>
    <col min="4866" max="4866" width="0" style="66" hidden="1" customWidth="1"/>
    <col min="4867" max="4867" width="0.140625" style="66" customWidth="1"/>
    <col min="4868" max="4868" width="78.42578125" style="66" customWidth="1"/>
    <col min="4869" max="4869" width="28.140625" style="66" customWidth="1"/>
    <col min="4870" max="4870" width="29.85546875" style="66" customWidth="1"/>
    <col min="4871" max="4871" width="15.5703125" style="66" customWidth="1"/>
    <col min="4872" max="4872" width="10.85546875" style="66" customWidth="1"/>
    <col min="4873" max="4873" width="14.28515625" style="66" customWidth="1"/>
    <col min="4874" max="5120" width="11.42578125" style="66"/>
    <col min="5121" max="5121" width="7.42578125" style="66" customWidth="1"/>
    <col min="5122" max="5122" width="0" style="66" hidden="1" customWidth="1"/>
    <col min="5123" max="5123" width="0.140625" style="66" customWidth="1"/>
    <col min="5124" max="5124" width="78.42578125" style="66" customWidth="1"/>
    <col min="5125" max="5125" width="28.140625" style="66" customWidth="1"/>
    <col min="5126" max="5126" width="29.85546875" style="66" customWidth="1"/>
    <col min="5127" max="5127" width="15.5703125" style="66" customWidth="1"/>
    <col min="5128" max="5128" width="10.85546875" style="66" customWidth="1"/>
    <col min="5129" max="5129" width="14.28515625" style="66" customWidth="1"/>
    <col min="5130" max="5376" width="11.42578125" style="66"/>
    <col min="5377" max="5377" width="7.42578125" style="66" customWidth="1"/>
    <col min="5378" max="5378" width="0" style="66" hidden="1" customWidth="1"/>
    <col min="5379" max="5379" width="0.140625" style="66" customWidth="1"/>
    <col min="5380" max="5380" width="78.42578125" style="66" customWidth="1"/>
    <col min="5381" max="5381" width="28.140625" style="66" customWidth="1"/>
    <col min="5382" max="5382" width="29.85546875" style="66" customWidth="1"/>
    <col min="5383" max="5383" width="15.5703125" style="66" customWidth="1"/>
    <col min="5384" max="5384" width="10.85546875" style="66" customWidth="1"/>
    <col min="5385" max="5385" width="14.28515625" style="66" customWidth="1"/>
    <col min="5386" max="5632" width="11.42578125" style="66"/>
    <col min="5633" max="5633" width="7.42578125" style="66" customWidth="1"/>
    <col min="5634" max="5634" width="0" style="66" hidden="1" customWidth="1"/>
    <col min="5635" max="5635" width="0.140625" style="66" customWidth="1"/>
    <col min="5636" max="5636" width="78.42578125" style="66" customWidth="1"/>
    <col min="5637" max="5637" width="28.140625" style="66" customWidth="1"/>
    <col min="5638" max="5638" width="29.85546875" style="66" customWidth="1"/>
    <col min="5639" max="5639" width="15.5703125" style="66" customWidth="1"/>
    <col min="5640" max="5640" width="10.85546875" style="66" customWidth="1"/>
    <col min="5641" max="5641" width="14.28515625" style="66" customWidth="1"/>
    <col min="5642" max="5888" width="11.42578125" style="66"/>
    <col min="5889" max="5889" width="7.42578125" style="66" customWidth="1"/>
    <col min="5890" max="5890" width="0" style="66" hidden="1" customWidth="1"/>
    <col min="5891" max="5891" width="0.140625" style="66" customWidth="1"/>
    <col min="5892" max="5892" width="78.42578125" style="66" customWidth="1"/>
    <col min="5893" max="5893" width="28.140625" style="66" customWidth="1"/>
    <col min="5894" max="5894" width="29.85546875" style="66" customWidth="1"/>
    <col min="5895" max="5895" width="15.5703125" style="66" customWidth="1"/>
    <col min="5896" max="5896" width="10.85546875" style="66" customWidth="1"/>
    <col min="5897" max="5897" width="14.28515625" style="66" customWidth="1"/>
    <col min="5898" max="6144" width="11.42578125" style="66"/>
    <col min="6145" max="6145" width="7.42578125" style="66" customWidth="1"/>
    <col min="6146" max="6146" width="0" style="66" hidden="1" customWidth="1"/>
    <col min="6147" max="6147" width="0.140625" style="66" customWidth="1"/>
    <col min="6148" max="6148" width="78.42578125" style="66" customWidth="1"/>
    <col min="6149" max="6149" width="28.140625" style="66" customWidth="1"/>
    <col min="6150" max="6150" width="29.85546875" style="66" customWidth="1"/>
    <col min="6151" max="6151" width="15.5703125" style="66" customWidth="1"/>
    <col min="6152" max="6152" width="10.85546875" style="66" customWidth="1"/>
    <col min="6153" max="6153" width="14.28515625" style="66" customWidth="1"/>
    <col min="6154" max="6400" width="11.42578125" style="66"/>
    <col min="6401" max="6401" width="7.42578125" style="66" customWidth="1"/>
    <col min="6402" max="6402" width="0" style="66" hidden="1" customWidth="1"/>
    <col min="6403" max="6403" width="0.140625" style="66" customWidth="1"/>
    <col min="6404" max="6404" width="78.42578125" style="66" customWidth="1"/>
    <col min="6405" max="6405" width="28.140625" style="66" customWidth="1"/>
    <col min="6406" max="6406" width="29.85546875" style="66" customWidth="1"/>
    <col min="6407" max="6407" width="15.5703125" style="66" customWidth="1"/>
    <col min="6408" max="6408" width="10.85546875" style="66" customWidth="1"/>
    <col min="6409" max="6409" width="14.28515625" style="66" customWidth="1"/>
    <col min="6410" max="6656" width="11.42578125" style="66"/>
    <col min="6657" max="6657" width="7.42578125" style="66" customWidth="1"/>
    <col min="6658" max="6658" width="0" style="66" hidden="1" customWidth="1"/>
    <col min="6659" max="6659" width="0.140625" style="66" customWidth="1"/>
    <col min="6660" max="6660" width="78.42578125" style="66" customWidth="1"/>
    <col min="6661" max="6661" width="28.140625" style="66" customWidth="1"/>
    <col min="6662" max="6662" width="29.85546875" style="66" customWidth="1"/>
    <col min="6663" max="6663" width="15.5703125" style="66" customWidth="1"/>
    <col min="6664" max="6664" width="10.85546875" style="66" customWidth="1"/>
    <col min="6665" max="6665" width="14.28515625" style="66" customWidth="1"/>
    <col min="6666" max="6912" width="11.42578125" style="66"/>
    <col min="6913" max="6913" width="7.42578125" style="66" customWidth="1"/>
    <col min="6914" max="6914" width="0" style="66" hidden="1" customWidth="1"/>
    <col min="6915" max="6915" width="0.140625" style="66" customWidth="1"/>
    <col min="6916" max="6916" width="78.42578125" style="66" customWidth="1"/>
    <col min="6917" max="6917" width="28.140625" style="66" customWidth="1"/>
    <col min="6918" max="6918" width="29.85546875" style="66" customWidth="1"/>
    <col min="6919" max="6919" width="15.5703125" style="66" customWidth="1"/>
    <col min="6920" max="6920" width="10.85546875" style="66" customWidth="1"/>
    <col min="6921" max="6921" width="14.28515625" style="66" customWidth="1"/>
    <col min="6922" max="7168" width="11.42578125" style="66"/>
    <col min="7169" max="7169" width="7.42578125" style="66" customWidth="1"/>
    <col min="7170" max="7170" width="0" style="66" hidden="1" customWidth="1"/>
    <col min="7171" max="7171" width="0.140625" style="66" customWidth="1"/>
    <col min="7172" max="7172" width="78.42578125" style="66" customWidth="1"/>
    <col min="7173" max="7173" width="28.140625" style="66" customWidth="1"/>
    <col min="7174" max="7174" width="29.85546875" style="66" customWidth="1"/>
    <col min="7175" max="7175" width="15.5703125" style="66" customWidth="1"/>
    <col min="7176" max="7176" width="10.85546875" style="66" customWidth="1"/>
    <col min="7177" max="7177" width="14.28515625" style="66" customWidth="1"/>
    <col min="7178" max="7424" width="11.42578125" style="66"/>
    <col min="7425" max="7425" width="7.42578125" style="66" customWidth="1"/>
    <col min="7426" max="7426" width="0" style="66" hidden="1" customWidth="1"/>
    <col min="7427" max="7427" width="0.140625" style="66" customWidth="1"/>
    <col min="7428" max="7428" width="78.42578125" style="66" customWidth="1"/>
    <col min="7429" max="7429" width="28.140625" style="66" customWidth="1"/>
    <col min="7430" max="7430" width="29.85546875" style="66" customWidth="1"/>
    <col min="7431" max="7431" width="15.5703125" style="66" customWidth="1"/>
    <col min="7432" max="7432" width="10.85546875" style="66" customWidth="1"/>
    <col min="7433" max="7433" width="14.28515625" style="66" customWidth="1"/>
    <col min="7434" max="7680" width="11.42578125" style="66"/>
    <col min="7681" max="7681" width="7.42578125" style="66" customWidth="1"/>
    <col min="7682" max="7682" width="0" style="66" hidden="1" customWidth="1"/>
    <col min="7683" max="7683" width="0.140625" style="66" customWidth="1"/>
    <col min="7684" max="7684" width="78.42578125" style="66" customWidth="1"/>
    <col min="7685" max="7685" width="28.140625" style="66" customWidth="1"/>
    <col min="7686" max="7686" width="29.85546875" style="66" customWidth="1"/>
    <col min="7687" max="7687" width="15.5703125" style="66" customWidth="1"/>
    <col min="7688" max="7688" width="10.85546875" style="66" customWidth="1"/>
    <col min="7689" max="7689" width="14.28515625" style="66" customWidth="1"/>
    <col min="7690" max="7936" width="11.42578125" style="66"/>
    <col min="7937" max="7937" width="7.42578125" style="66" customWidth="1"/>
    <col min="7938" max="7938" width="0" style="66" hidden="1" customWidth="1"/>
    <col min="7939" max="7939" width="0.140625" style="66" customWidth="1"/>
    <col min="7940" max="7940" width="78.42578125" style="66" customWidth="1"/>
    <col min="7941" max="7941" width="28.140625" style="66" customWidth="1"/>
    <col min="7942" max="7942" width="29.85546875" style="66" customWidth="1"/>
    <col min="7943" max="7943" width="15.5703125" style="66" customWidth="1"/>
    <col min="7944" max="7944" width="10.85546875" style="66" customWidth="1"/>
    <col min="7945" max="7945" width="14.28515625" style="66" customWidth="1"/>
    <col min="7946" max="8192" width="11.42578125" style="66"/>
    <col min="8193" max="8193" width="7.42578125" style="66" customWidth="1"/>
    <col min="8194" max="8194" width="0" style="66" hidden="1" customWidth="1"/>
    <col min="8195" max="8195" width="0.140625" style="66" customWidth="1"/>
    <col min="8196" max="8196" width="78.42578125" style="66" customWidth="1"/>
    <col min="8197" max="8197" width="28.140625" style="66" customWidth="1"/>
    <col min="8198" max="8198" width="29.85546875" style="66" customWidth="1"/>
    <col min="8199" max="8199" width="15.5703125" style="66" customWidth="1"/>
    <col min="8200" max="8200" width="10.85546875" style="66" customWidth="1"/>
    <col min="8201" max="8201" width="14.28515625" style="66" customWidth="1"/>
    <col min="8202" max="8448" width="11.42578125" style="66"/>
    <col min="8449" max="8449" width="7.42578125" style="66" customWidth="1"/>
    <col min="8450" max="8450" width="0" style="66" hidden="1" customWidth="1"/>
    <col min="8451" max="8451" width="0.140625" style="66" customWidth="1"/>
    <col min="8452" max="8452" width="78.42578125" style="66" customWidth="1"/>
    <col min="8453" max="8453" width="28.140625" style="66" customWidth="1"/>
    <col min="8454" max="8454" width="29.85546875" style="66" customWidth="1"/>
    <col min="8455" max="8455" width="15.5703125" style="66" customWidth="1"/>
    <col min="8456" max="8456" width="10.85546875" style="66" customWidth="1"/>
    <col min="8457" max="8457" width="14.28515625" style="66" customWidth="1"/>
    <col min="8458" max="8704" width="11.42578125" style="66"/>
    <col min="8705" max="8705" width="7.42578125" style="66" customWidth="1"/>
    <col min="8706" max="8706" width="0" style="66" hidden="1" customWidth="1"/>
    <col min="8707" max="8707" width="0.140625" style="66" customWidth="1"/>
    <col min="8708" max="8708" width="78.42578125" style="66" customWidth="1"/>
    <col min="8709" max="8709" width="28.140625" style="66" customWidth="1"/>
    <col min="8710" max="8710" width="29.85546875" style="66" customWidth="1"/>
    <col min="8711" max="8711" width="15.5703125" style="66" customWidth="1"/>
    <col min="8712" max="8712" width="10.85546875" style="66" customWidth="1"/>
    <col min="8713" max="8713" width="14.28515625" style="66" customWidth="1"/>
    <col min="8714" max="8960" width="11.42578125" style="66"/>
    <col min="8961" max="8961" width="7.42578125" style="66" customWidth="1"/>
    <col min="8962" max="8962" width="0" style="66" hidden="1" customWidth="1"/>
    <col min="8963" max="8963" width="0.140625" style="66" customWidth="1"/>
    <col min="8964" max="8964" width="78.42578125" style="66" customWidth="1"/>
    <col min="8965" max="8965" width="28.140625" style="66" customWidth="1"/>
    <col min="8966" max="8966" width="29.85546875" style="66" customWidth="1"/>
    <col min="8967" max="8967" width="15.5703125" style="66" customWidth="1"/>
    <col min="8968" max="8968" width="10.85546875" style="66" customWidth="1"/>
    <col min="8969" max="8969" width="14.28515625" style="66" customWidth="1"/>
    <col min="8970" max="9216" width="11.42578125" style="66"/>
    <col min="9217" max="9217" width="7.42578125" style="66" customWidth="1"/>
    <col min="9218" max="9218" width="0" style="66" hidden="1" customWidth="1"/>
    <col min="9219" max="9219" width="0.140625" style="66" customWidth="1"/>
    <col min="9220" max="9220" width="78.42578125" style="66" customWidth="1"/>
    <col min="9221" max="9221" width="28.140625" style="66" customWidth="1"/>
    <col min="9222" max="9222" width="29.85546875" style="66" customWidth="1"/>
    <col min="9223" max="9223" width="15.5703125" style="66" customWidth="1"/>
    <col min="9224" max="9224" width="10.85546875" style="66" customWidth="1"/>
    <col min="9225" max="9225" width="14.28515625" style="66" customWidth="1"/>
    <col min="9226" max="9472" width="11.42578125" style="66"/>
    <col min="9473" max="9473" width="7.42578125" style="66" customWidth="1"/>
    <col min="9474" max="9474" width="0" style="66" hidden="1" customWidth="1"/>
    <col min="9475" max="9475" width="0.140625" style="66" customWidth="1"/>
    <col min="9476" max="9476" width="78.42578125" style="66" customWidth="1"/>
    <col min="9477" max="9477" width="28.140625" style="66" customWidth="1"/>
    <col min="9478" max="9478" width="29.85546875" style="66" customWidth="1"/>
    <col min="9479" max="9479" width="15.5703125" style="66" customWidth="1"/>
    <col min="9480" max="9480" width="10.85546875" style="66" customWidth="1"/>
    <col min="9481" max="9481" width="14.28515625" style="66" customWidth="1"/>
    <col min="9482" max="9728" width="11.42578125" style="66"/>
    <col min="9729" max="9729" width="7.42578125" style="66" customWidth="1"/>
    <col min="9730" max="9730" width="0" style="66" hidden="1" customWidth="1"/>
    <col min="9731" max="9731" width="0.140625" style="66" customWidth="1"/>
    <col min="9732" max="9732" width="78.42578125" style="66" customWidth="1"/>
    <col min="9733" max="9733" width="28.140625" style="66" customWidth="1"/>
    <col min="9734" max="9734" width="29.85546875" style="66" customWidth="1"/>
    <col min="9735" max="9735" width="15.5703125" style="66" customWidth="1"/>
    <col min="9736" max="9736" width="10.85546875" style="66" customWidth="1"/>
    <col min="9737" max="9737" width="14.28515625" style="66" customWidth="1"/>
    <col min="9738" max="9984" width="11.42578125" style="66"/>
    <col min="9985" max="9985" width="7.42578125" style="66" customWidth="1"/>
    <col min="9986" max="9986" width="0" style="66" hidden="1" customWidth="1"/>
    <col min="9987" max="9987" width="0.140625" style="66" customWidth="1"/>
    <col min="9988" max="9988" width="78.42578125" style="66" customWidth="1"/>
    <col min="9989" max="9989" width="28.140625" style="66" customWidth="1"/>
    <col min="9990" max="9990" width="29.85546875" style="66" customWidth="1"/>
    <col min="9991" max="9991" width="15.5703125" style="66" customWidth="1"/>
    <col min="9992" max="9992" width="10.85546875" style="66" customWidth="1"/>
    <col min="9993" max="9993" width="14.28515625" style="66" customWidth="1"/>
    <col min="9994" max="10240" width="11.42578125" style="66"/>
    <col min="10241" max="10241" width="7.42578125" style="66" customWidth="1"/>
    <col min="10242" max="10242" width="0" style="66" hidden="1" customWidth="1"/>
    <col min="10243" max="10243" width="0.140625" style="66" customWidth="1"/>
    <col min="10244" max="10244" width="78.42578125" style="66" customWidth="1"/>
    <col min="10245" max="10245" width="28.140625" style="66" customWidth="1"/>
    <col min="10246" max="10246" width="29.85546875" style="66" customWidth="1"/>
    <col min="10247" max="10247" width="15.5703125" style="66" customWidth="1"/>
    <col min="10248" max="10248" width="10.85546875" style="66" customWidth="1"/>
    <col min="10249" max="10249" width="14.28515625" style="66" customWidth="1"/>
    <col min="10250" max="10496" width="11.42578125" style="66"/>
    <col min="10497" max="10497" width="7.42578125" style="66" customWidth="1"/>
    <col min="10498" max="10498" width="0" style="66" hidden="1" customWidth="1"/>
    <col min="10499" max="10499" width="0.140625" style="66" customWidth="1"/>
    <col min="10500" max="10500" width="78.42578125" style="66" customWidth="1"/>
    <col min="10501" max="10501" width="28.140625" style="66" customWidth="1"/>
    <col min="10502" max="10502" width="29.85546875" style="66" customWidth="1"/>
    <col min="10503" max="10503" width="15.5703125" style="66" customWidth="1"/>
    <col min="10504" max="10504" width="10.85546875" style="66" customWidth="1"/>
    <col min="10505" max="10505" width="14.28515625" style="66" customWidth="1"/>
    <col min="10506" max="10752" width="11.42578125" style="66"/>
    <col min="10753" max="10753" width="7.42578125" style="66" customWidth="1"/>
    <col min="10754" max="10754" width="0" style="66" hidden="1" customWidth="1"/>
    <col min="10755" max="10755" width="0.140625" style="66" customWidth="1"/>
    <col min="10756" max="10756" width="78.42578125" style="66" customWidth="1"/>
    <col min="10757" max="10757" width="28.140625" style="66" customWidth="1"/>
    <col min="10758" max="10758" width="29.85546875" style="66" customWidth="1"/>
    <col min="10759" max="10759" width="15.5703125" style="66" customWidth="1"/>
    <col min="10760" max="10760" width="10.85546875" style="66" customWidth="1"/>
    <col min="10761" max="10761" width="14.28515625" style="66" customWidth="1"/>
    <col min="10762" max="11008" width="11.42578125" style="66"/>
    <col min="11009" max="11009" width="7.42578125" style="66" customWidth="1"/>
    <col min="11010" max="11010" width="0" style="66" hidden="1" customWidth="1"/>
    <col min="11011" max="11011" width="0.140625" style="66" customWidth="1"/>
    <col min="11012" max="11012" width="78.42578125" style="66" customWidth="1"/>
    <col min="11013" max="11013" width="28.140625" style="66" customWidth="1"/>
    <col min="11014" max="11014" width="29.85546875" style="66" customWidth="1"/>
    <col min="11015" max="11015" width="15.5703125" style="66" customWidth="1"/>
    <col min="11016" max="11016" width="10.85546875" style="66" customWidth="1"/>
    <col min="11017" max="11017" width="14.28515625" style="66" customWidth="1"/>
    <col min="11018" max="11264" width="11.42578125" style="66"/>
    <col min="11265" max="11265" width="7.42578125" style="66" customWidth="1"/>
    <col min="11266" max="11266" width="0" style="66" hidden="1" customWidth="1"/>
    <col min="11267" max="11267" width="0.140625" style="66" customWidth="1"/>
    <col min="11268" max="11268" width="78.42578125" style="66" customWidth="1"/>
    <col min="11269" max="11269" width="28.140625" style="66" customWidth="1"/>
    <col min="11270" max="11270" width="29.85546875" style="66" customWidth="1"/>
    <col min="11271" max="11271" width="15.5703125" style="66" customWidth="1"/>
    <col min="11272" max="11272" width="10.85546875" style="66" customWidth="1"/>
    <col min="11273" max="11273" width="14.28515625" style="66" customWidth="1"/>
    <col min="11274" max="11520" width="11.42578125" style="66"/>
    <col min="11521" max="11521" width="7.42578125" style="66" customWidth="1"/>
    <col min="11522" max="11522" width="0" style="66" hidden="1" customWidth="1"/>
    <col min="11523" max="11523" width="0.140625" style="66" customWidth="1"/>
    <col min="11524" max="11524" width="78.42578125" style="66" customWidth="1"/>
    <col min="11525" max="11525" width="28.140625" style="66" customWidth="1"/>
    <col min="11526" max="11526" width="29.85546875" style="66" customWidth="1"/>
    <col min="11527" max="11527" width="15.5703125" style="66" customWidth="1"/>
    <col min="11528" max="11528" width="10.85546875" style="66" customWidth="1"/>
    <col min="11529" max="11529" width="14.28515625" style="66" customWidth="1"/>
    <col min="11530" max="11776" width="11.42578125" style="66"/>
    <col min="11777" max="11777" width="7.42578125" style="66" customWidth="1"/>
    <col min="11778" max="11778" width="0" style="66" hidden="1" customWidth="1"/>
    <col min="11779" max="11779" width="0.140625" style="66" customWidth="1"/>
    <col min="11780" max="11780" width="78.42578125" style="66" customWidth="1"/>
    <col min="11781" max="11781" width="28.140625" style="66" customWidth="1"/>
    <col min="11782" max="11782" width="29.85546875" style="66" customWidth="1"/>
    <col min="11783" max="11783" width="15.5703125" style="66" customWidth="1"/>
    <col min="11784" max="11784" width="10.85546875" style="66" customWidth="1"/>
    <col min="11785" max="11785" width="14.28515625" style="66" customWidth="1"/>
    <col min="11786" max="12032" width="11.42578125" style="66"/>
    <col min="12033" max="12033" width="7.42578125" style="66" customWidth="1"/>
    <col min="12034" max="12034" width="0" style="66" hidden="1" customWidth="1"/>
    <col min="12035" max="12035" width="0.140625" style="66" customWidth="1"/>
    <col min="12036" max="12036" width="78.42578125" style="66" customWidth="1"/>
    <col min="12037" max="12037" width="28.140625" style="66" customWidth="1"/>
    <col min="12038" max="12038" width="29.85546875" style="66" customWidth="1"/>
    <col min="12039" max="12039" width="15.5703125" style="66" customWidth="1"/>
    <col min="12040" max="12040" width="10.85546875" style="66" customWidth="1"/>
    <col min="12041" max="12041" width="14.28515625" style="66" customWidth="1"/>
    <col min="12042" max="12288" width="11.42578125" style="66"/>
    <col min="12289" max="12289" width="7.42578125" style="66" customWidth="1"/>
    <col min="12290" max="12290" width="0" style="66" hidden="1" customWidth="1"/>
    <col min="12291" max="12291" width="0.140625" style="66" customWidth="1"/>
    <col min="12292" max="12292" width="78.42578125" style="66" customWidth="1"/>
    <col min="12293" max="12293" width="28.140625" style="66" customWidth="1"/>
    <col min="12294" max="12294" width="29.85546875" style="66" customWidth="1"/>
    <col min="12295" max="12295" width="15.5703125" style="66" customWidth="1"/>
    <col min="12296" max="12296" width="10.85546875" style="66" customWidth="1"/>
    <col min="12297" max="12297" width="14.28515625" style="66" customWidth="1"/>
    <col min="12298" max="12544" width="11.42578125" style="66"/>
    <col min="12545" max="12545" width="7.42578125" style="66" customWidth="1"/>
    <col min="12546" max="12546" width="0" style="66" hidden="1" customWidth="1"/>
    <col min="12547" max="12547" width="0.140625" style="66" customWidth="1"/>
    <col min="12548" max="12548" width="78.42578125" style="66" customWidth="1"/>
    <col min="12549" max="12549" width="28.140625" style="66" customWidth="1"/>
    <col min="12550" max="12550" width="29.85546875" style="66" customWidth="1"/>
    <col min="12551" max="12551" width="15.5703125" style="66" customWidth="1"/>
    <col min="12552" max="12552" width="10.85546875" style="66" customWidth="1"/>
    <col min="12553" max="12553" width="14.28515625" style="66" customWidth="1"/>
    <col min="12554" max="12800" width="11.42578125" style="66"/>
    <col min="12801" max="12801" width="7.42578125" style="66" customWidth="1"/>
    <col min="12802" max="12802" width="0" style="66" hidden="1" customWidth="1"/>
    <col min="12803" max="12803" width="0.140625" style="66" customWidth="1"/>
    <col min="12804" max="12804" width="78.42578125" style="66" customWidth="1"/>
    <col min="12805" max="12805" width="28.140625" style="66" customWidth="1"/>
    <col min="12806" max="12806" width="29.85546875" style="66" customWidth="1"/>
    <col min="12807" max="12807" width="15.5703125" style="66" customWidth="1"/>
    <col min="12808" max="12808" width="10.85546875" style="66" customWidth="1"/>
    <col min="12809" max="12809" width="14.28515625" style="66" customWidth="1"/>
    <col min="12810" max="13056" width="11.42578125" style="66"/>
    <col min="13057" max="13057" width="7.42578125" style="66" customWidth="1"/>
    <col min="13058" max="13058" width="0" style="66" hidden="1" customWidth="1"/>
    <col min="13059" max="13059" width="0.140625" style="66" customWidth="1"/>
    <col min="13060" max="13060" width="78.42578125" style="66" customWidth="1"/>
    <col min="13061" max="13061" width="28.140625" style="66" customWidth="1"/>
    <col min="13062" max="13062" width="29.85546875" style="66" customWidth="1"/>
    <col min="13063" max="13063" width="15.5703125" style="66" customWidth="1"/>
    <col min="13064" max="13064" width="10.85546875" style="66" customWidth="1"/>
    <col min="13065" max="13065" width="14.28515625" style="66" customWidth="1"/>
    <col min="13066" max="13312" width="11.42578125" style="66"/>
    <col min="13313" max="13313" width="7.42578125" style="66" customWidth="1"/>
    <col min="13314" max="13314" width="0" style="66" hidden="1" customWidth="1"/>
    <col min="13315" max="13315" width="0.140625" style="66" customWidth="1"/>
    <col min="13316" max="13316" width="78.42578125" style="66" customWidth="1"/>
    <col min="13317" max="13317" width="28.140625" style="66" customWidth="1"/>
    <col min="13318" max="13318" width="29.85546875" style="66" customWidth="1"/>
    <col min="13319" max="13319" width="15.5703125" style="66" customWidth="1"/>
    <col min="13320" max="13320" width="10.85546875" style="66" customWidth="1"/>
    <col min="13321" max="13321" width="14.28515625" style="66" customWidth="1"/>
    <col min="13322" max="13568" width="11.42578125" style="66"/>
    <col min="13569" max="13569" width="7.42578125" style="66" customWidth="1"/>
    <col min="13570" max="13570" width="0" style="66" hidden="1" customWidth="1"/>
    <col min="13571" max="13571" width="0.140625" style="66" customWidth="1"/>
    <col min="13572" max="13572" width="78.42578125" style="66" customWidth="1"/>
    <col min="13573" max="13573" width="28.140625" style="66" customWidth="1"/>
    <col min="13574" max="13574" width="29.85546875" style="66" customWidth="1"/>
    <col min="13575" max="13575" width="15.5703125" style="66" customWidth="1"/>
    <col min="13576" max="13576" width="10.85546875" style="66" customWidth="1"/>
    <col min="13577" max="13577" width="14.28515625" style="66" customWidth="1"/>
    <col min="13578" max="13824" width="11.42578125" style="66"/>
    <col min="13825" max="13825" width="7.42578125" style="66" customWidth="1"/>
    <col min="13826" max="13826" width="0" style="66" hidden="1" customWidth="1"/>
    <col min="13827" max="13827" width="0.140625" style="66" customWidth="1"/>
    <col min="13828" max="13828" width="78.42578125" style="66" customWidth="1"/>
    <col min="13829" max="13829" width="28.140625" style="66" customWidth="1"/>
    <col min="13830" max="13830" width="29.85546875" style="66" customWidth="1"/>
    <col min="13831" max="13831" width="15.5703125" style="66" customWidth="1"/>
    <col min="13832" max="13832" width="10.85546875" style="66" customWidth="1"/>
    <col min="13833" max="13833" width="14.28515625" style="66" customWidth="1"/>
    <col min="13834" max="14080" width="11.42578125" style="66"/>
    <col min="14081" max="14081" width="7.42578125" style="66" customWidth="1"/>
    <col min="14082" max="14082" width="0" style="66" hidden="1" customWidth="1"/>
    <col min="14083" max="14083" width="0.140625" style="66" customWidth="1"/>
    <col min="14084" max="14084" width="78.42578125" style="66" customWidth="1"/>
    <col min="14085" max="14085" width="28.140625" style="66" customWidth="1"/>
    <col min="14086" max="14086" width="29.85546875" style="66" customWidth="1"/>
    <col min="14087" max="14087" width="15.5703125" style="66" customWidth="1"/>
    <col min="14088" max="14088" width="10.85546875" style="66" customWidth="1"/>
    <col min="14089" max="14089" width="14.28515625" style="66" customWidth="1"/>
    <col min="14090" max="14336" width="11.42578125" style="66"/>
    <col min="14337" max="14337" width="7.42578125" style="66" customWidth="1"/>
    <col min="14338" max="14338" width="0" style="66" hidden="1" customWidth="1"/>
    <col min="14339" max="14339" width="0.140625" style="66" customWidth="1"/>
    <col min="14340" max="14340" width="78.42578125" style="66" customWidth="1"/>
    <col min="14341" max="14341" width="28.140625" style="66" customWidth="1"/>
    <col min="14342" max="14342" width="29.85546875" style="66" customWidth="1"/>
    <col min="14343" max="14343" width="15.5703125" style="66" customWidth="1"/>
    <col min="14344" max="14344" width="10.85546875" style="66" customWidth="1"/>
    <col min="14345" max="14345" width="14.28515625" style="66" customWidth="1"/>
    <col min="14346" max="14592" width="11.42578125" style="66"/>
    <col min="14593" max="14593" width="7.42578125" style="66" customWidth="1"/>
    <col min="14594" max="14594" width="0" style="66" hidden="1" customWidth="1"/>
    <col min="14595" max="14595" width="0.140625" style="66" customWidth="1"/>
    <col min="14596" max="14596" width="78.42578125" style="66" customWidth="1"/>
    <col min="14597" max="14597" width="28.140625" style="66" customWidth="1"/>
    <col min="14598" max="14598" width="29.85546875" style="66" customWidth="1"/>
    <col min="14599" max="14599" width="15.5703125" style="66" customWidth="1"/>
    <col min="14600" max="14600" width="10.85546875" style="66" customWidth="1"/>
    <col min="14601" max="14601" width="14.28515625" style="66" customWidth="1"/>
    <col min="14602" max="14848" width="11.42578125" style="66"/>
    <col min="14849" max="14849" width="7.42578125" style="66" customWidth="1"/>
    <col min="14850" max="14850" width="0" style="66" hidden="1" customWidth="1"/>
    <col min="14851" max="14851" width="0.140625" style="66" customWidth="1"/>
    <col min="14852" max="14852" width="78.42578125" style="66" customWidth="1"/>
    <col min="14853" max="14853" width="28.140625" style="66" customWidth="1"/>
    <col min="14854" max="14854" width="29.85546875" style="66" customWidth="1"/>
    <col min="14855" max="14855" width="15.5703125" style="66" customWidth="1"/>
    <col min="14856" max="14856" width="10.85546875" style="66" customWidth="1"/>
    <col min="14857" max="14857" width="14.28515625" style="66" customWidth="1"/>
    <col min="14858" max="15104" width="11.42578125" style="66"/>
    <col min="15105" max="15105" width="7.42578125" style="66" customWidth="1"/>
    <col min="15106" max="15106" width="0" style="66" hidden="1" customWidth="1"/>
    <col min="15107" max="15107" width="0.140625" style="66" customWidth="1"/>
    <col min="15108" max="15108" width="78.42578125" style="66" customWidth="1"/>
    <col min="15109" max="15109" width="28.140625" style="66" customWidth="1"/>
    <col min="15110" max="15110" width="29.85546875" style="66" customWidth="1"/>
    <col min="15111" max="15111" width="15.5703125" style="66" customWidth="1"/>
    <col min="15112" max="15112" width="10.85546875" style="66" customWidth="1"/>
    <col min="15113" max="15113" width="14.28515625" style="66" customWidth="1"/>
    <col min="15114" max="15360" width="11.42578125" style="66"/>
    <col min="15361" max="15361" width="7.42578125" style="66" customWidth="1"/>
    <col min="15362" max="15362" width="0" style="66" hidden="1" customWidth="1"/>
    <col min="15363" max="15363" width="0.140625" style="66" customWidth="1"/>
    <col min="15364" max="15364" width="78.42578125" style="66" customWidth="1"/>
    <col min="15365" max="15365" width="28.140625" style="66" customWidth="1"/>
    <col min="15366" max="15366" width="29.85546875" style="66" customWidth="1"/>
    <col min="15367" max="15367" width="15.5703125" style="66" customWidth="1"/>
    <col min="15368" max="15368" width="10.85546875" style="66" customWidth="1"/>
    <col min="15369" max="15369" width="14.28515625" style="66" customWidth="1"/>
    <col min="15370" max="15616" width="11.42578125" style="66"/>
    <col min="15617" max="15617" width="7.42578125" style="66" customWidth="1"/>
    <col min="15618" max="15618" width="0" style="66" hidden="1" customWidth="1"/>
    <col min="15619" max="15619" width="0.140625" style="66" customWidth="1"/>
    <col min="15620" max="15620" width="78.42578125" style="66" customWidth="1"/>
    <col min="15621" max="15621" width="28.140625" style="66" customWidth="1"/>
    <col min="15622" max="15622" width="29.85546875" style="66" customWidth="1"/>
    <col min="15623" max="15623" width="15.5703125" style="66" customWidth="1"/>
    <col min="15624" max="15624" width="10.85546875" style="66" customWidth="1"/>
    <col min="15625" max="15625" width="14.28515625" style="66" customWidth="1"/>
    <col min="15626" max="15872" width="11.42578125" style="66"/>
    <col min="15873" max="15873" width="7.42578125" style="66" customWidth="1"/>
    <col min="15874" max="15874" width="0" style="66" hidden="1" customWidth="1"/>
    <col min="15875" max="15875" width="0.140625" style="66" customWidth="1"/>
    <col min="15876" max="15876" width="78.42578125" style="66" customWidth="1"/>
    <col min="15877" max="15877" width="28.140625" style="66" customWidth="1"/>
    <col min="15878" max="15878" width="29.85546875" style="66" customWidth="1"/>
    <col min="15879" max="15879" width="15.5703125" style="66" customWidth="1"/>
    <col min="15880" max="15880" width="10.85546875" style="66" customWidth="1"/>
    <col min="15881" max="15881" width="14.28515625" style="66" customWidth="1"/>
    <col min="15882" max="16128" width="11.42578125" style="66"/>
    <col min="16129" max="16129" width="7.42578125" style="66" customWidth="1"/>
    <col min="16130" max="16130" width="0" style="66" hidden="1" customWidth="1"/>
    <col min="16131" max="16131" width="0.140625" style="66" customWidth="1"/>
    <col min="16132" max="16132" width="78.42578125" style="66" customWidth="1"/>
    <col min="16133" max="16133" width="28.140625" style="66" customWidth="1"/>
    <col min="16134" max="16134" width="29.85546875" style="66" customWidth="1"/>
    <col min="16135" max="16135" width="15.5703125" style="66" customWidth="1"/>
    <col min="16136" max="16136" width="10.85546875" style="66" customWidth="1"/>
    <col min="16137" max="16137" width="14.28515625" style="66" customWidth="1"/>
    <col min="16138" max="16384" width="11.42578125" style="66"/>
  </cols>
  <sheetData>
    <row r="1" spans="1:9" ht="14.25" thickTop="1" thickBot="1">
      <c r="A1" s="111"/>
      <c r="B1" s="112"/>
      <c r="C1" s="112"/>
      <c r="D1" s="112"/>
      <c r="E1" s="112"/>
      <c r="F1" s="112"/>
      <c r="G1" s="112"/>
      <c r="H1" s="112"/>
      <c r="I1" s="113"/>
    </row>
    <row r="2" spans="1:9" ht="15.75" thickBot="1">
      <c r="A2" s="114" t="s">
        <v>84</v>
      </c>
      <c r="B2" s="115"/>
      <c r="C2" s="115"/>
      <c r="D2" s="115"/>
      <c r="E2" s="115"/>
      <c r="F2" s="115"/>
      <c r="G2" s="115"/>
      <c r="H2" s="115"/>
      <c r="I2" s="116"/>
    </row>
    <row r="3" spans="1:9" ht="15">
      <c r="A3" s="117" t="s">
        <v>83</v>
      </c>
      <c r="B3" s="118"/>
      <c r="C3" s="118"/>
      <c r="D3" s="118"/>
      <c r="E3" s="118"/>
      <c r="F3" s="118"/>
      <c r="G3" s="118"/>
      <c r="H3" s="118"/>
      <c r="I3" s="119"/>
    </row>
    <row r="4" spans="1:9" ht="15.75" thickBot="1">
      <c r="A4" s="120" t="s">
        <v>34</v>
      </c>
      <c r="B4" s="121"/>
      <c r="C4" s="121"/>
      <c r="D4" s="121"/>
      <c r="E4" s="121"/>
      <c r="F4" s="121"/>
      <c r="G4" s="121"/>
      <c r="H4" s="121"/>
      <c r="I4" s="122"/>
    </row>
    <row r="5" spans="1:9" ht="15">
      <c r="A5" s="123" t="s">
        <v>35</v>
      </c>
      <c r="B5" s="124"/>
      <c r="C5" s="124"/>
      <c r="D5" s="124"/>
      <c r="E5" s="124"/>
      <c r="F5" s="124"/>
      <c r="G5" s="124"/>
      <c r="H5" s="124"/>
      <c r="I5" s="125"/>
    </row>
    <row r="6" spans="1:9" ht="15.75" thickBot="1">
      <c r="A6" s="108" t="s">
        <v>36</v>
      </c>
      <c r="B6" s="109"/>
      <c r="C6" s="109"/>
      <c r="D6" s="109"/>
      <c r="E6" s="109"/>
      <c r="F6" s="109"/>
      <c r="G6" s="109"/>
      <c r="H6" s="109"/>
      <c r="I6" s="110"/>
    </row>
    <row r="7" spans="1:9" ht="15.75" thickBot="1">
      <c r="A7" s="127" t="s">
        <v>37</v>
      </c>
      <c r="B7" s="128"/>
      <c r="C7" s="128"/>
      <c r="D7" s="128"/>
      <c r="E7" s="128"/>
      <c r="F7" s="128"/>
      <c r="G7" s="128"/>
      <c r="H7" s="128"/>
      <c r="I7" s="129"/>
    </row>
    <row r="8" spans="1:9" ht="15.75" thickBot="1">
      <c r="A8" s="130" t="s">
        <v>38</v>
      </c>
      <c r="B8" s="131"/>
      <c r="C8" s="131"/>
      <c r="D8" s="131"/>
      <c r="E8" s="131"/>
      <c r="F8" s="132"/>
      <c r="G8" s="133"/>
      <c r="H8" s="134"/>
      <c r="I8" s="135"/>
    </row>
    <row r="9" spans="1:9" ht="15.75" thickBot="1">
      <c r="A9" s="136" t="s">
        <v>39</v>
      </c>
      <c r="B9" s="137"/>
      <c r="C9" s="137"/>
      <c r="D9" s="138"/>
      <c r="E9" s="11"/>
      <c r="F9" s="12" t="s">
        <v>40</v>
      </c>
      <c r="G9" s="13"/>
      <c r="H9" s="139"/>
      <c r="I9" s="140"/>
    </row>
    <row r="10" spans="1:9" ht="15.75" thickBot="1">
      <c r="A10" s="141"/>
      <c r="B10" s="142"/>
      <c r="C10" s="142"/>
      <c r="D10" s="142"/>
      <c r="E10" s="11"/>
      <c r="F10" s="12" t="s">
        <v>41</v>
      </c>
      <c r="G10" s="14"/>
      <c r="H10" s="15"/>
      <c r="I10" s="16"/>
    </row>
    <row r="11" spans="1:9" ht="15.75" thickBot="1">
      <c r="A11" s="143"/>
      <c r="B11" s="144"/>
      <c r="C11" s="144"/>
      <c r="D11" s="144"/>
      <c r="E11" s="144"/>
      <c r="F11" s="144"/>
      <c r="G11" s="144"/>
      <c r="H11" s="144"/>
      <c r="I11" s="145"/>
    </row>
    <row r="12" spans="1:9" ht="15.75" customHeight="1" thickBot="1">
      <c r="A12" s="146" t="s">
        <v>42</v>
      </c>
      <c r="B12" s="147"/>
      <c r="C12" s="147"/>
      <c r="D12" s="147"/>
      <c r="E12" s="17" t="s">
        <v>43</v>
      </c>
      <c r="F12" s="18" t="s">
        <v>44</v>
      </c>
      <c r="G12" s="19" t="s">
        <v>45</v>
      </c>
      <c r="H12" s="18" t="s">
        <v>46</v>
      </c>
      <c r="I12" s="20" t="s">
        <v>47</v>
      </c>
    </row>
    <row r="13" spans="1:9" ht="18" customHeight="1" thickBot="1">
      <c r="A13" s="148" t="s">
        <v>48</v>
      </c>
      <c r="B13" s="149"/>
      <c r="C13" s="149"/>
      <c r="D13" s="149"/>
      <c r="E13" s="150"/>
      <c r="F13" s="151"/>
      <c r="G13" s="22">
        <v>1343.3</v>
      </c>
      <c r="H13" s="23">
        <f>G13*21%</f>
        <v>282.09299999999996</v>
      </c>
      <c r="I13" s="24">
        <f>G13+H13</f>
        <v>1625.393</v>
      </c>
    </row>
    <row r="14" spans="1:9" ht="18" customHeight="1" thickBot="1">
      <c r="A14" s="25">
        <v>0.3</v>
      </c>
      <c r="B14" s="26"/>
      <c r="C14" s="26"/>
      <c r="D14" s="27" t="s">
        <v>49</v>
      </c>
      <c r="E14" s="26"/>
      <c r="F14" s="28"/>
      <c r="G14" s="22">
        <f>(G9*G10)*30%</f>
        <v>0</v>
      </c>
      <c r="H14" s="29">
        <f>G14*21%</f>
        <v>0</v>
      </c>
      <c r="I14" s="24">
        <f>G14+H14</f>
        <v>0</v>
      </c>
    </row>
    <row r="15" spans="1:9" ht="21.75" customHeight="1" thickBot="1">
      <c r="A15" s="152" t="s">
        <v>50</v>
      </c>
      <c r="B15" s="153"/>
      <c r="C15" s="153"/>
      <c r="D15" s="153"/>
      <c r="E15" s="30" t="s">
        <v>51</v>
      </c>
      <c r="F15" s="31"/>
      <c r="G15" s="22">
        <f>G16+G20+G23+G27+G31</f>
        <v>0</v>
      </c>
      <c r="H15" s="31">
        <f>G15*21%</f>
        <v>0</v>
      </c>
      <c r="I15" s="24">
        <f>G15+H15</f>
        <v>0</v>
      </c>
    </row>
    <row r="16" spans="1:9" ht="15.75" customHeight="1" thickBot="1">
      <c r="A16" s="154" t="s">
        <v>52</v>
      </c>
      <c r="B16" s="155"/>
      <c r="C16" s="155"/>
      <c r="D16" s="155"/>
      <c r="E16" s="32"/>
      <c r="F16" s="33"/>
      <c r="G16" s="34">
        <f>SUM(G17:G19)</f>
        <v>0</v>
      </c>
      <c r="H16" s="35">
        <f>G16*21%</f>
        <v>0</v>
      </c>
      <c r="I16" s="36"/>
    </row>
    <row r="17" spans="1:9" ht="15.75" thickBot="1">
      <c r="A17" s="37"/>
      <c r="B17" s="38"/>
      <c r="C17" s="126"/>
      <c r="D17" s="126"/>
      <c r="E17" s="39"/>
      <c r="F17" s="40"/>
      <c r="G17" s="41">
        <f>E17*F17</f>
        <v>0</v>
      </c>
      <c r="H17" s="42"/>
      <c r="I17" s="43"/>
    </row>
    <row r="18" spans="1:9" ht="15.75" customHeight="1" thickBot="1">
      <c r="A18" s="37"/>
      <c r="B18" s="38"/>
      <c r="C18" s="126"/>
      <c r="D18" s="126"/>
      <c r="E18" s="39"/>
      <c r="F18" s="40"/>
      <c r="G18" s="41">
        <f>E18*F18</f>
        <v>0</v>
      </c>
      <c r="H18" s="42"/>
      <c r="I18" s="43"/>
    </row>
    <row r="19" spans="1:9" ht="15.75" thickBot="1">
      <c r="A19" s="37"/>
      <c r="B19" s="38"/>
      <c r="C19" s="126"/>
      <c r="D19" s="126"/>
      <c r="E19" s="39"/>
      <c r="F19" s="40"/>
      <c r="G19" s="41">
        <f>E19*F19</f>
        <v>0</v>
      </c>
      <c r="H19" s="42"/>
      <c r="I19" s="43"/>
    </row>
    <row r="20" spans="1:9" ht="15.75" customHeight="1" thickBot="1">
      <c r="A20" s="156" t="s">
        <v>53</v>
      </c>
      <c r="B20" s="157"/>
      <c r="C20" s="157"/>
      <c r="D20" s="157"/>
      <c r="E20" s="44"/>
      <c r="F20" s="45"/>
      <c r="G20" s="34">
        <f>SUM(G21:G22)</f>
        <v>0</v>
      </c>
      <c r="H20" s="46">
        <f>G20*21%</f>
        <v>0</v>
      </c>
      <c r="I20" s="36"/>
    </row>
    <row r="21" spans="1:9" ht="15.75" thickBot="1">
      <c r="A21" s="37"/>
      <c r="B21" s="38"/>
      <c r="C21" s="126"/>
      <c r="D21" s="126"/>
      <c r="E21" s="39"/>
      <c r="F21" s="47"/>
      <c r="G21" s="41">
        <v>0</v>
      </c>
      <c r="H21" s="42"/>
      <c r="I21" s="43"/>
    </row>
    <row r="22" spans="1:9" ht="15.75" thickBot="1">
      <c r="A22" s="37"/>
      <c r="B22" s="38"/>
      <c r="C22" s="126"/>
      <c r="D22" s="126"/>
      <c r="E22" s="39"/>
      <c r="F22" s="47"/>
      <c r="G22" s="41">
        <v>0</v>
      </c>
      <c r="H22" s="42"/>
      <c r="I22" s="43"/>
    </row>
    <row r="23" spans="1:9" ht="15.75" customHeight="1" thickBot="1">
      <c r="A23" s="156" t="s">
        <v>54</v>
      </c>
      <c r="B23" s="157"/>
      <c r="C23" s="157"/>
      <c r="D23" s="157"/>
      <c r="E23" s="48"/>
      <c r="F23" s="49"/>
      <c r="G23" s="34">
        <f>SUM(G24:G26)</f>
        <v>0</v>
      </c>
      <c r="H23" s="46">
        <f>G23*21%</f>
        <v>0</v>
      </c>
      <c r="I23" s="36"/>
    </row>
    <row r="24" spans="1:9" ht="15.75" thickBot="1">
      <c r="A24" s="37"/>
      <c r="B24" s="38"/>
      <c r="C24" s="126"/>
      <c r="D24" s="126"/>
      <c r="E24" s="39"/>
      <c r="F24" s="50"/>
      <c r="G24" s="41">
        <f>E24*F24</f>
        <v>0</v>
      </c>
      <c r="H24" s="42"/>
      <c r="I24" s="43"/>
    </row>
    <row r="25" spans="1:9" ht="15.75" thickBot="1">
      <c r="A25" s="37"/>
      <c r="B25" s="38"/>
      <c r="C25" s="126"/>
      <c r="D25" s="126"/>
      <c r="E25" s="39"/>
      <c r="F25" s="47"/>
      <c r="G25" s="41">
        <f>E25*F25</f>
        <v>0</v>
      </c>
      <c r="H25" s="42"/>
      <c r="I25" s="43"/>
    </row>
    <row r="26" spans="1:9" ht="15.75" thickBot="1">
      <c r="A26" s="37"/>
      <c r="B26" s="38"/>
      <c r="C26" s="126"/>
      <c r="D26" s="126"/>
      <c r="E26" s="39"/>
      <c r="F26" s="47"/>
      <c r="G26" s="41">
        <f>E26*F26</f>
        <v>0</v>
      </c>
      <c r="H26" s="42"/>
      <c r="I26" s="43"/>
    </row>
    <row r="27" spans="1:9" ht="15.75" customHeight="1" thickBot="1">
      <c r="A27" s="156" t="s">
        <v>55</v>
      </c>
      <c r="B27" s="157"/>
      <c r="C27" s="157"/>
      <c r="D27" s="157"/>
      <c r="E27" s="51"/>
      <c r="F27" s="45"/>
      <c r="G27" s="34">
        <f>SUM(G28:G30)</f>
        <v>0</v>
      </c>
      <c r="H27" s="46">
        <f>G27*21%</f>
        <v>0</v>
      </c>
      <c r="I27" s="36"/>
    </row>
    <row r="28" spans="1:9" ht="15.75" thickBot="1">
      <c r="A28" s="37"/>
      <c r="B28" s="38"/>
      <c r="C28" s="126"/>
      <c r="D28" s="126"/>
      <c r="E28" s="39"/>
      <c r="F28" s="47"/>
      <c r="G28" s="41">
        <f>E28*F28</f>
        <v>0</v>
      </c>
      <c r="H28" s="42"/>
      <c r="I28" s="43"/>
    </row>
    <row r="29" spans="1:9" ht="15.75" thickBot="1">
      <c r="A29" s="37"/>
      <c r="B29" s="38"/>
      <c r="C29" s="126"/>
      <c r="D29" s="126"/>
      <c r="E29" s="39"/>
      <c r="F29" s="47"/>
      <c r="G29" s="41">
        <f>E29*F29</f>
        <v>0</v>
      </c>
      <c r="H29" s="42"/>
      <c r="I29" s="43"/>
    </row>
    <row r="30" spans="1:9" ht="15.75" thickBot="1">
      <c r="A30" s="37"/>
      <c r="B30" s="38"/>
      <c r="C30" s="126"/>
      <c r="D30" s="126"/>
      <c r="E30" s="39"/>
      <c r="F30" s="47"/>
      <c r="G30" s="41">
        <f>E30*F30</f>
        <v>0</v>
      </c>
      <c r="H30" s="42"/>
      <c r="I30" s="43"/>
    </row>
    <row r="31" spans="1:9" ht="15.75" customHeight="1" thickBot="1">
      <c r="A31" s="156" t="s">
        <v>56</v>
      </c>
      <c r="B31" s="157"/>
      <c r="C31" s="157"/>
      <c r="D31" s="157"/>
      <c r="E31" s="52"/>
      <c r="F31" s="53"/>
      <c r="G31" s="34">
        <f>SUM(G32:G34)</f>
        <v>0</v>
      </c>
      <c r="H31" s="46">
        <f>G31*21%</f>
        <v>0</v>
      </c>
      <c r="I31" s="36"/>
    </row>
    <row r="32" spans="1:9" ht="15.75" thickBot="1">
      <c r="A32" s="37"/>
      <c r="B32" s="38"/>
      <c r="C32" s="159"/>
      <c r="D32" s="159"/>
      <c r="E32" s="54"/>
      <c r="F32" s="55"/>
      <c r="G32" s="41">
        <f>E32*F32</f>
        <v>0</v>
      </c>
      <c r="H32" s="42"/>
      <c r="I32" s="43"/>
    </row>
    <row r="33" spans="1:9" ht="15.75" thickBot="1">
      <c r="A33" s="56"/>
      <c r="B33" s="57"/>
      <c r="C33" s="160"/>
      <c r="D33" s="160"/>
      <c r="E33" s="54"/>
      <c r="F33" s="55"/>
      <c r="G33" s="41">
        <f>E33*F33</f>
        <v>0</v>
      </c>
      <c r="H33" s="42"/>
      <c r="I33" s="43"/>
    </row>
    <row r="34" spans="1:9" ht="15.75" thickBot="1">
      <c r="A34" s="58"/>
      <c r="B34" s="59"/>
      <c r="C34" s="161"/>
      <c r="D34" s="161"/>
      <c r="E34" s="60"/>
      <c r="F34" s="61"/>
      <c r="G34" s="41">
        <f>E34*F34</f>
        <v>0</v>
      </c>
      <c r="H34" s="42"/>
      <c r="I34" s="43"/>
    </row>
    <row r="35" spans="1:9" ht="18" customHeight="1" thickBot="1">
      <c r="A35" s="162" t="s">
        <v>57</v>
      </c>
      <c r="B35" s="163"/>
      <c r="C35" s="163"/>
      <c r="D35" s="163"/>
      <c r="E35" s="62" t="s">
        <v>58</v>
      </c>
      <c r="F35" s="63" t="s">
        <v>59</v>
      </c>
      <c r="G35" s="22">
        <f>G36+G40+G43+G47</f>
        <v>0</v>
      </c>
      <c r="H35" s="31">
        <f>G35*21%</f>
        <v>0</v>
      </c>
      <c r="I35" s="24">
        <f>G35+H35</f>
        <v>0</v>
      </c>
    </row>
    <row r="36" spans="1:9" ht="15.75" thickBot="1">
      <c r="A36" s="164" t="s">
        <v>60</v>
      </c>
      <c r="B36" s="165"/>
      <c r="C36" s="165"/>
      <c r="D36" s="166"/>
      <c r="E36" s="32"/>
      <c r="F36" s="33"/>
      <c r="G36" s="34">
        <f>G37+G38+G39</f>
        <v>0</v>
      </c>
      <c r="H36" s="35">
        <f>G36*21%</f>
        <v>0</v>
      </c>
      <c r="I36" s="36"/>
    </row>
    <row r="37" spans="1:9" ht="15.75" thickBot="1">
      <c r="A37" s="64"/>
      <c r="B37" s="65"/>
      <c r="C37" s="167"/>
      <c r="D37" s="167"/>
      <c r="E37" s="39"/>
      <c r="F37" s="40"/>
      <c r="G37" s="41">
        <f>E37*F37</f>
        <v>0</v>
      </c>
      <c r="H37" s="42"/>
      <c r="I37" s="43"/>
    </row>
    <row r="38" spans="1:9" ht="15.75" thickBot="1">
      <c r="A38" s="64"/>
      <c r="B38" s="65"/>
      <c r="C38" s="168"/>
      <c r="D38" s="168"/>
      <c r="E38" s="39"/>
      <c r="F38" s="40"/>
      <c r="G38" s="41">
        <f>E38*F38</f>
        <v>0</v>
      </c>
      <c r="H38" s="42"/>
      <c r="I38" s="43"/>
    </row>
    <row r="39" spans="1:9" ht="15.75" thickBot="1">
      <c r="A39" s="64"/>
      <c r="B39" s="65"/>
      <c r="C39" s="158"/>
      <c r="D39" s="158"/>
      <c r="E39" s="39"/>
      <c r="F39" s="40"/>
      <c r="G39" s="41">
        <f>E39*F39</f>
        <v>0</v>
      </c>
      <c r="H39" s="42"/>
      <c r="I39" s="43"/>
    </row>
    <row r="40" spans="1:9" ht="15.75" thickBot="1">
      <c r="A40" s="169" t="s">
        <v>61</v>
      </c>
      <c r="B40" s="170"/>
      <c r="C40" s="170"/>
      <c r="D40" s="171"/>
      <c r="E40" s="44"/>
      <c r="F40" s="45"/>
      <c r="G40" s="34">
        <f>G41+G42</f>
        <v>0</v>
      </c>
      <c r="H40" s="46">
        <f>G40*21%</f>
        <v>0</v>
      </c>
      <c r="I40" s="36"/>
    </row>
    <row r="41" spans="1:9" ht="15.75" thickBot="1">
      <c r="A41" s="64"/>
      <c r="B41" s="65"/>
      <c r="C41" s="167"/>
      <c r="D41" s="167"/>
      <c r="E41" s="39"/>
      <c r="F41" s="47"/>
      <c r="G41" s="41">
        <f>E41*F41</f>
        <v>0</v>
      </c>
      <c r="H41" s="42"/>
      <c r="I41" s="43"/>
    </row>
    <row r="42" spans="1:9" ht="15.75" thickBot="1">
      <c r="A42" s="64"/>
      <c r="B42" s="65"/>
      <c r="C42" s="158"/>
      <c r="D42" s="158"/>
      <c r="E42" s="39"/>
      <c r="F42" s="47"/>
      <c r="G42" s="41">
        <f>E42*F42</f>
        <v>0</v>
      </c>
      <c r="H42" s="42"/>
      <c r="I42" s="43"/>
    </row>
    <row r="43" spans="1:9" ht="15.75" thickBot="1">
      <c r="A43" s="169" t="s">
        <v>62</v>
      </c>
      <c r="B43" s="170"/>
      <c r="C43" s="170"/>
      <c r="D43" s="171"/>
      <c r="E43" s="48"/>
      <c r="F43" s="49"/>
      <c r="G43" s="34">
        <f>G44+G45+G46</f>
        <v>0</v>
      </c>
      <c r="H43" s="46">
        <f>G43*21%</f>
        <v>0</v>
      </c>
      <c r="I43" s="36"/>
    </row>
    <row r="44" spans="1:9" ht="15.75" thickBot="1">
      <c r="A44" s="64"/>
      <c r="B44" s="65"/>
      <c r="C44" s="167"/>
      <c r="D44" s="167"/>
      <c r="E44" s="39"/>
      <c r="F44" s="50"/>
      <c r="G44" s="41">
        <f>E44*F44</f>
        <v>0</v>
      </c>
      <c r="H44" s="42"/>
      <c r="I44" s="43"/>
    </row>
    <row r="45" spans="1:9" ht="15.75" thickBot="1">
      <c r="A45" s="64"/>
      <c r="B45" s="65"/>
      <c r="C45" s="175"/>
      <c r="D45" s="176"/>
      <c r="E45" s="39"/>
      <c r="F45" s="47"/>
      <c r="G45" s="41">
        <f>E45*F45</f>
        <v>0</v>
      </c>
      <c r="H45" s="42"/>
      <c r="I45" s="43"/>
    </row>
    <row r="46" spans="1:9" ht="16.5" customHeight="1" thickBot="1">
      <c r="A46" s="64"/>
      <c r="B46" s="65"/>
      <c r="C46" s="158"/>
      <c r="D46" s="158"/>
      <c r="E46" s="39"/>
      <c r="F46" s="47"/>
      <c r="G46" s="41">
        <f>E46*F46</f>
        <v>0</v>
      </c>
      <c r="H46" s="42"/>
      <c r="I46" s="43"/>
    </row>
    <row r="47" spans="1:9" ht="15.75" thickBot="1">
      <c r="A47" s="169" t="s">
        <v>63</v>
      </c>
      <c r="B47" s="170"/>
      <c r="C47" s="170"/>
      <c r="D47" s="171"/>
      <c r="E47" s="51"/>
      <c r="F47" s="45"/>
      <c r="G47" s="34">
        <f>SUM(G48:G50)</f>
        <v>0</v>
      </c>
      <c r="H47" s="46">
        <f>G47*21%</f>
        <v>0</v>
      </c>
      <c r="I47" s="36"/>
    </row>
    <row r="48" spans="1:9" ht="15.75" thickBot="1">
      <c r="A48" s="64"/>
      <c r="B48" s="65"/>
      <c r="C48" s="167"/>
      <c r="D48" s="167"/>
      <c r="E48" s="39"/>
      <c r="F48" s="47"/>
      <c r="G48" s="41">
        <f>E48*F48</f>
        <v>0</v>
      </c>
      <c r="H48" s="42"/>
      <c r="I48" s="43"/>
    </row>
    <row r="49" spans="1:9" ht="15.75" thickBot="1">
      <c r="A49" s="64"/>
      <c r="B49" s="65"/>
      <c r="C49" s="175"/>
      <c r="D49" s="176"/>
      <c r="E49" s="39"/>
      <c r="F49" s="47"/>
      <c r="G49" s="41">
        <f>E49*F49</f>
        <v>0</v>
      </c>
      <c r="H49" s="42"/>
      <c r="I49" s="43"/>
    </row>
    <row r="50" spans="1:9" ht="15.75" thickBot="1">
      <c r="A50" s="67"/>
      <c r="B50" s="65"/>
      <c r="C50" s="177"/>
      <c r="D50" s="177"/>
      <c r="E50" s="60"/>
      <c r="F50" s="61"/>
      <c r="G50" s="41">
        <f>E50*F50</f>
        <v>0</v>
      </c>
      <c r="H50" s="68"/>
      <c r="I50" s="43"/>
    </row>
    <row r="51" spans="1:9" ht="18" customHeight="1" thickBot="1">
      <c r="A51" s="69">
        <v>0.35</v>
      </c>
      <c r="B51" s="21"/>
      <c r="C51" s="21"/>
      <c r="D51" s="70" t="s">
        <v>64</v>
      </c>
      <c r="E51" s="62" t="s">
        <v>58</v>
      </c>
      <c r="F51" s="63" t="s">
        <v>59</v>
      </c>
      <c r="G51" s="22">
        <f>(G9*G10)*35%</f>
        <v>0</v>
      </c>
      <c r="H51" s="29">
        <f>G51*21%</f>
        <v>0</v>
      </c>
      <c r="I51" s="24">
        <f>G51+H51</f>
        <v>0</v>
      </c>
    </row>
    <row r="52" spans="1:9" ht="15.75" thickBot="1">
      <c r="A52" s="164" t="s">
        <v>65</v>
      </c>
      <c r="B52" s="165"/>
      <c r="C52" s="165"/>
      <c r="D52" s="166"/>
      <c r="E52" s="71"/>
      <c r="F52" s="72"/>
      <c r="G52" s="34">
        <f>SUM(G53:G54)</f>
        <v>0</v>
      </c>
      <c r="H52" s="73">
        <f>G52*21%</f>
        <v>0</v>
      </c>
      <c r="I52" s="36"/>
    </row>
    <row r="53" spans="1:9" ht="15.75" thickBot="1">
      <c r="A53" s="178"/>
      <c r="B53" s="179"/>
      <c r="C53" s="179"/>
      <c r="D53" s="180"/>
      <c r="E53" s="74"/>
      <c r="F53" s="75"/>
      <c r="G53" s="41">
        <f>E53*F53</f>
        <v>0</v>
      </c>
      <c r="H53" s="42"/>
      <c r="I53" s="43"/>
    </row>
    <row r="54" spans="1:9" ht="15.75" thickBot="1">
      <c r="A54" s="178"/>
      <c r="B54" s="179"/>
      <c r="C54" s="179"/>
      <c r="D54" s="180"/>
      <c r="E54" s="74"/>
      <c r="F54" s="75"/>
      <c r="G54" s="41">
        <f>E54*F54</f>
        <v>0</v>
      </c>
      <c r="H54" s="42"/>
      <c r="I54" s="43"/>
    </row>
    <row r="55" spans="1:9" ht="15.75" thickBot="1">
      <c r="A55" s="172" t="s">
        <v>66</v>
      </c>
      <c r="B55" s="173"/>
      <c r="C55" s="173"/>
      <c r="D55" s="174"/>
      <c r="E55" s="76"/>
      <c r="F55" s="77"/>
      <c r="G55" s="34">
        <f>SUM(G56:G59)</f>
        <v>0</v>
      </c>
      <c r="H55" s="46">
        <f>G55*21%</f>
        <v>0</v>
      </c>
      <c r="I55" s="36"/>
    </row>
    <row r="56" spans="1:9" ht="15.75" thickBot="1">
      <c r="A56" s="181"/>
      <c r="B56" s="182"/>
      <c r="C56" s="182"/>
      <c r="D56" s="183"/>
      <c r="E56" s="78"/>
      <c r="F56" s="79"/>
      <c r="G56" s="41">
        <f>E56*F56</f>
        <v>0</v>
      </c>
      <c r="H56" s="42"/>
      <c r="I56" s="43"/>
    </row>
    <row r="57" spans="1:9" ht="15.75" thickBot="1">
      <c r="A57" s="181"/>
      <c r="B57" s="182"/>
      <c r="C57" s="182"/>
      <c r="D57" s="183"/>
      <c r="E57" s="78"/>
      <c r="F57" s="79"/>
      <c r="G57" s="41">
        <f>E57*F57</f>
        <v>0</v>
      </c>
      <c r="H57" s="42"/>
      <c r="I57" s="43"/>
    </row>
    <row r="58" spans="1:9" ht="15.75" thickBot="1">
      <c r="A58" s="181"/>
      <c r="B58" s="182"/>
      <c r="C58" s="182"/>
      <c r="D58" s="183"/>
      <c r="E58" s="78"/>
      <c r="F58" s="79"/>
      <c r="G58" s="41">
        <f>E58*F58</f>
        <v>0</v>
      </c>
      <c r="H58" s="42"/>
      <c r="I58" s="43"/>
    </row>
    <row r="59" spans="1:9" ht="15.75" thickBot="1">
      <c r="A59" s="181"/>
      <c r="B59" s="182"/>
      <c r="C59" s="182"/>
      <c r="D59" s="183"/>
      <c r="E59" s="78"/>
      <c r="F59" s="79"/>
      <c r="G59" s="41">
        <f>E59*F59</f>
        <v>0</v>
      </c>
      <c r="H59" s="42"/>
      <c r="I59" s="43"/>
    </row>
    <row r="60" spans="1:9" ht="18" customHeight="1" thickBot="1">
      <c r="A60" s="80">
        <v>0.35</v>
      </c>
      <c r="B60" s="21"/>
      <c r="C60" s="21"/>
      <c r="D60" s="70" t="s">
        <v>67</v>
      </c>
      <c r="E60" s="62" t="s">
        <v>68</v>
      </c>
      <c r="F60" s="63" t="s">
        <v>59</v>
      </c>
      <c r="G60" s="22">
        <f>(G9*G10)*35%</f>
        <v>0</v>
      </c>
      <c r="H60" s="29">
        <f>G60*21%</f>
        <v>0</v>
      </c>
      <c r="I60" s="81">
        <f>G60+H60</f>
        <v>0</v>
      </c>
    </row>
    <row r="61" spans="1:9" ht="15.75" customHeight="1" thickBot="1">
      <c r="A61" s="82"/>
      <c r="B61" s="83"/>
      <c r="C61" s="84"/>
      <c r="D61" s="85" t="s">
        <v>69</v>
      </c>
      <c r="E61" s="86"/>
      <c r="F61" s="87"/>
      <c r="G61" s="88"/>
      <c r="H61" s="101"/>
      <c r="I61" s="43"/>
    </row>
    <row r="62" spans="1:9" ht="15.75" customHeight="1" thickBot="1">
      <c r="A62" s="82"/>
      <c r="B62" s="89"/>
      <c r="C62" s="82"/>
      <c r="D62" s="90" t="s">
        <v>70</v>
      </c>
      <c r="E62" s="91"/>
      <c r="F62" s="92"/>
      <c r="G62" s="93"/>
      <c r="H62" s="102"/>
      <c r="I62" s="43"/>
    </row>
    <row r="63" spans="1:9" ht="18" customHeight="1" thickBot="1">
      <c r="A63" s="82"/>
      <c r="B63" s="89"/>
      <c r="C63" s="82"/>
      <c r="D63" s="82"/>
      <c r="E63" s="91"/>
      <c r="F63" s="92"/>
      <c r="G63" s="93"/>
      <c r="H63" s="102"/>
      <c r="I63" s="43"/>
    </row>
    <row r="64" spans="1:9" ht="18" customHeight="1" thickBot="1">
      <c r="A64" s="82"/>
      <c r="B64" s="89"/>
      <c r="C64" s="82"/>
      <c r="D64" s="82"/>
      <c r="E64" s="91"/>
      <c r="F64" s="92"/>
      <c r="G64" s="93"/>
      <c r="H64" s="102"/>
      <c r="I64" s="43"/>
    </row>
    <row r="65" spans="1:9" ht="29.25" customHeight="1" thickBot="1">
      <c r="A65" s="184" t="s">
        <v>85</v>
      </c>
      <c r="B65" s="185"/>
      <c r="C65" s="185"/>
      <c r="D65" s="185"/>
      <c r="E65" s="185"/>
      <c r="F65" s="185"/>
      <c r="G65" s="94">
        <f>G13+G14+G15+G35+G51+G60</f>
        <v>1343.3</v>
      </c>
      <c r="H65" s="95">
        <f>G65*21%</f>
        <v>282.09299999999996</v>
      </c>
      <c r="I65" s="96">
        <f>G65+H65</f>
        <v>1625.393</v>
      </c>
    </row>
    <row r="66" spans="1:9" ht="161.25" customHeight="1">
      <c r="A66" s="186" t="s">
        <v>86</v>
      </c>
      <c r="B66" s="187"/>
      <c r="C66" s="187"/>
      <c r="D66" s="187"/>
      <c r="E66" s="187"/>
      <c r="F66" s="187"/>
      <c r="G66" s="187"/>
      <c r="H66" s="187"/>
      <c r="I66" s="188"/>
    </row>
    <row r="67" spans="1:9" ht="13.5" thickBot="1">
      <c r="A67" s="189"/>
      <c r="B67" s="190"/>
      <c r="C67" s="190"/>
      <c r="D67" s="190"/>
      <c r="E67" s="97"/>
      <c r="F67" s="97"/>
      <c r="G67" s="97"/>
      <c r="H67" s="97"/>
      <c r="I67" s="98"/>
    </row>
    <row r="68" spans="1:9" ht="13.5" thickTop="1"/>
  </sheetData>
  <mergeCells count="61">
    <mergeCell ref="A56:D56"/>
    <mergeCell ref="A57:D57"/>
    <mergeCell ref="A58:D58"/>
    <mergeCell ref="A59:D59"/>
    <mergeCell ref="A65:F65"/>
    <mergeCell ref="A66:I66"/>
    <mergeCell ref="A67:D67"/>
    <mergeCell ref="A55:D55"/>
    <mergeCell ref="A43:D43"/>
    <mergeCell ref="C44:D44"/>
    <mergeCell ref="C45:D45"/>
    <mergeCell ref="C46:D46"/>
    <mergeCell ref="A47:D47"/>
    <mergeCell ref="C48:D48"/>
    <mergeCell ref="C49:D49"/>
    <mergeCell ref="C50:D50"/>
    <mergeCell ref="A52:D52"/>
    <mergeCell ref="A53:D53"/>
    <mergeCell ref="A54:D54"/>
    <mergeCell ref="C42:D42"/>
    <mergeCell ref="A31:D31"/>
    <mergeCell ref="C32:D32"/>
    <mergeCell ref="C33:D33"/>
    <mergeCell ref="C34:D34"/>
    <mergeCell ref="A35:D35"/>
    <mergeCell ref="A36:D36"/>
    <mergeCell ref="C37:D37"/>
    <mergeCell ref="C38:D38"/>
    <mergeCell ref="C39:D39"/>
    <mergeCell ref="A40:D40"/>
    <mergeCell ref="C41:D41"/>
    <mergeCell ref="C30:D30"/>
    <mergeCell ref="C19:D19"/>
    <mergeCell ref="A20:D20"/>
    <mergeCell ref="C21:D21"/>
    <mergeCell ref="C22:D22"/>
    <mergeCell ref="A23:D23"/>
    <mergeCell ref="C24:D24"/>
    <mergeCell ref="C25:D25"/>
    <mergeCell ref="C26:D26"/>
    <mergeCell ref="A27:D27"/>
    <mergeCell ref="C28:D28"/>
    <mergeCell ref="C29:D29"/>
    <mergeCell ref="C18:D18"/>
    <mergeCell ref="A7:I7"/>
    <mergeCell ref="A8:I8"/>
    <mergeCell ref="A9:D9"/>
    <mergeCell ref="H9:I9"/>
    <mergeCell ref="A10:D10"/>
    <mergeCell ref="A11:I11"/>
    <mergeCell ref="A12:D12"/>
    <mergeCell ref="A13:F13"/>
    <mergeCell ref="A15:D15"/>
    <mergeCell ref="A16:D16"/>
    <mergeCell ref="C17:D17"/>
    <mergeCell ref="A6:I6"/>
    <mergeCell ref="A1:I1"/>
    <mergeCell ref="A2:I2"/>
    <mergeCell ref="A3:I3"/>
    <mergeCell ref="A4:I4"/>
    <mergeCell ref="A5:I5"/>
  </mergeCells>
  <printOptions horizontalCentered="1" verticalCentered="1"/>
  <pageMargins left="0.32" right="0.28000000000000003" top="1" bottom="1" header="0" footer="0"/>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2663-722D-4414-A896-415182D849AA}">
  <dimension ref="A2:H56"/>
  <sheetViews>
    <sheetView workbookViewId="0">
      <selection activeCell="A16" sqref="A16:XFD16"/>
    </sheetView>
  </sheetViews>
  <sheetFormatPr baseColWidth="10" defaultRowHeight="15"/>
  <cols>
    <col min="1" max="1" width="24.85546875" customWidth="1"/>
    <col min="2" max="2" width="29.140625" customWidth="1"/>
    <col min="3" max="3" width="16.7109375" customWidth="1"/>
    <col min="4" max="4" width="14.5703125" customWidth="1"/>
    <col min="5" max="5" width="21.85546875" customWidth="1"/>
    <col min="6" max="6" width="25.7109375" customWidth="1"/>
    <col min="7" max="7" width="21.85546875" customWidth="1"/>
    <col min="8" max="8" width="18.85546875" customWidth="1"/>
  </cols>
  <sheetData>
    <row r="2" spans="1:8">
      <c r="A2" s="192" t="s">
        <v>2</v>
      </c>
      <c r="B2" s="192"/>
      <c r="C2" s="192"/>
      <c r="D2" s="192"/>
      <c r="E2" s="192"/>
      <c r="F2" s="192"/>
      <c r="G2" s="192"/>
      <c r="H2" s="192"/>
    </row>
    <row r="3" spans="1:8">
      <c r="A3" s="192" t="s">
        <v>3</v>
      </c>
      <c r="B3" s="192"/>
      <c r="C3" s="192"/>
      <c r="D3" s="192"/>
      <c r="E3" s="192"/>
      <c r="F3" s="192"/>
      <c r="G3" s="192"/>
      <c r="H3" s="192"/>
    </row>
    <row r="4" spans="1:8">
      <c r="A4" s="6" t="s">
        <v>79</v>
      </c>
    </row>
    <row r="6" spans="1:8" ht="25.5">
      <c r="A6" s="1" t="s">
        <v>4</v>
      </c>
      <c r="B6" s="1" t="s">
        <v>5</v>
      </c>
      <c r="C6" s="1" t="s">
        <v>6</v>
      </c>
      <c r="D6" s="1" t="s">
        <v>7</v>
      </c>
      <c r="E6" s="1" t="s">
        <v>8</v>
      </c>
      <c r="F6" s="1" t="s">
        <v>9</v>
      </c>
      <c r="G6" s="1" t="s">
        <v>10</v>
      </c>
      <c r="H6" s="1" t="s">
        <v>11</v>
      </c>
    </row>
    <row r="7" spans="1:8" ht="25.5">
      <c r="A7" s="2" t="s">
        <v>12</v>
      </c>
      <c r="B7" s="99" t="s">
        <v>13</v>
      </c>
      <c r="C7" s="99"/>
      <c r="D7" s="99"/>
      <c r="E7" s="3"/>
      <c r="F7" s="99"/>
      <c r="G7" s="3"/>
      <c r="H7" s="3" t="s">
        <v>1</v>
      </c>
    </row>
    <row r="8" spans="1:8">
      <c r="A8" s="193"/>
      <c r="B8" s="99" t="s">
        <v>14</v>
      </c>
      <c r="C8" s="99"/>
      <c r="D8" s="99"/>
      <c r="E8" s="3"/>
      <c r="F8" s="99"/>
      <c r="G8" s="3"/>
      <c r="H8" s="3" t="s">
        <v>1</v>
      </c>
    </row>
    <row r="9" spans="1:8">
      <c r="A9" s="194"/>
      <c r="B9" s="99" t="s">
        <v>14</v>
      </c>
      <c r="C9" s="99"/>
      <c r="D9" s="99"/>
      <c r="E9" s="3"/>
      <c r="F9" s="99"/>
      <c r="G9" s="3"/>
      <c r="H9" s="3" t="s">
        <v>1</v>
      </c>
    </row>
    <row r="10" spans="1:8">
      <c r="A10" s="194"/>
      <c r="B10" s="99" t="s">
        <v>14</v>
      </c>
      <c r="C10" s="99"/>
      <c r="D10" s="99"/>
      <c r="E10" s="3"/>
      <c r="F10" s="99"/>
      <c r="G10" s="3"/>
      <c r="H10" s="3" t="s">
        <v>1</v>
      </c>
    </row>
    <row r="11" spans="1:8">
      <c r="A11" s="194"/>
      <c r="B11" s="99" t="s">
        <v>14</v>
      </c>
      <c r="C11" s="99"/>
      <c r="D11" s="99"/>
      <c r="E11" s="3"/>
      <c r="F11" s="99"/>
      <c r="G11" s="3"/>
      <c r="H11" s="3" t="s">
        <v>1</v>
      </c>
    </row>
    <row r="12" spans="1:8">
      <c r="A12" s="194"/>
      <c r="B12" s="99" t="s">
        <v>14</v>
      </c>
      <c r="C12" s="99"/>
      <c r="D12" s="99"/>
      <c r="E12" s="3"/>
      <c r="F12" s="99"/>
      <c r="G12" s="3"/>
      <c r="H12" s="3" t="s">
        <v>1</v>
      </c>
    </row>
    <row r="13" spans="1:8">
      <c r="A13" s="194"/>
      <c r="B13" s="99" t="s">
        <v>14</v>
      </c>
      <c r="C13" s="99"/>
      <c r="D13" s="99"/>
      <c r="E13" s="3"/>
      <c r="F13" s="99"/>
      <c r="G13" s="3"/>
      <c r="H13" s="3" t="s">
        <v>1</v>
      </c>
    </row>
    <row r="14" spans="1:8">
      <c r="A14" s="194"/>
      <c r="B14" s="99" t="s">
        <v>15</v>
      </c>
      <c r="C14" s="99"/>
      <c r="D14" s="99"/>
      <c r="E14" s="3"/>
      <c r="F14" s="99"/>
      <c r="G14" s="3"/>
      <c r="H14" s="3" t="s">
        <v>1</v>
      </c>
    </row>
    <row r="15" spans="1:8">
      <c r="A15" s="195"/>
      <c r="B15" s="4" t="s">
        <v>16</v>
      </c>
      <c r="C15" s="5"/>
      <c r="D15" s="5"/>
      <c r="E15" s="5"/>
      <c r="F15" s="5"/>
      <c r="G15" s="5"/>
      <c r="H15" s="5"/>
    </row>
    <row r="16" spans="1:8" ht="38.25">
      <c r="A16" s="2" t="s">
        <v>17</v>
      </c>
      <c r="B16" s="99" t="s">
        <v>18</v>
      </c>
      <c r="C16" s="99"/>
      <c r="D16" s="99"/>
      <c r="E16" s="3"/>
      <c r="F16" s="99"/>
      <c r="G16" s="3"/>
      <c r="H16" s="3" t="s">
        <v>1</v>
      </c>
    </row>
    <row r="17" spans="1:8">
      <c r="A17" s="193"/>
      <c r="B17" s="99" t="s">
        <v>19</v>
      </c>
      <c r="C17" s="99"/>
      <c r="D17" s="99"/>
      <c r="E17" s="3"/>
      <c r="F17" s="99"/>
      <c r="G17" s="3"/>
      <c r="H17" s="3" t="s">
        <v>1</v>
      </c>
    </row>
    <row r="18" spans="1:8">
      <c r="A18" s="194"/>
      <c r="B18" s="99" t="s">
        <v>20</v>
      </c>
      <c r="C18" s="99"/>
      <c r="D18" s="99"/>
      <c r="E18" s="3"/>
      <c r="F18" s="99"/>
      <c r="G18" s="3"/>
      <c r="H18" s="3" t="s">
        <v>1</v>
      </c>
    </row>
    <row r="19" spans="1:8">
      <c r="A19" s="194"/>
      <c r="B19" s="99" t="s">
        <v>21</v>
      </c>
      <c r="C19" s="99"/>
      <c r="D19" s="99"/>
      <c r="E19" s="3"/>
      <c r="F19" s="99"/>
      <c r="G19" s="3"/>
      <c r="H19" s="3" t="s">
        <v>1</v>
      </c>
    </row>
    <row r="20" spans="1:8">
      <c r="A20" s="194"/>
      <c r="B20" s="99" t="s">
        <v>22</v>
      </c>
      <c r="C20" s="99"/>
      <c r="D20" s="99"/>
      <c r="E20" s="3"/>
      <c r="F20" s="99"/>
      <c r="G20" s="3"/>
      <c r="H20" s="3" t="s">
        <v>1</v>
      </c>
    </row>
    <row r="21" spans="1:8" ht="25.5">
      <c r="A21" s="194"/>
      <c r="B21" s="99" t="s">
        <v>23</v>
      </c>
      <c r="C21" s="99"/>
      <c r="D21" s="99"/>
      <c r="E21" s="3"/>
      <c r="F21" s="99"/>
      <c r="G21" s="3"/>
      <c r="H21" s="3" t="s">
        <v>1</v>
      </c>
    </row>
    <row r="22" spans="1:8" ht="25.5">
      <c r="A22" s="194"/>
      <c r="B22" s="99" t="s">
        <v>24</v>
      </c>
      <c r="C22" s="99"/>
      <c r="D22" s="99"/>
      <c r="E22" s="3"/>
      <c r="F22" s="99"/>
      <c r="G22" s="3"/>
      <c r="H22" s="3" t="s">
        <v>1</v>
      </c>
    </row>
    <row r="23" spans="1:8">
      <c r="A23" s="194"/>
      <c r="B23" s="99" t="s">
        <v>25</v>
      </c>
      <c r="C23" s="99"/>
      <c r="D23" s="99"/>
      <c r="E23" s="3"/>
      <c r="F23" s="99"/>
      <c r="G23" s="3"/>
      <c r="H23" s="3" t="s">
        <v>1</v>
      </c>
    </row>
    <row r="24" spans="1:8">
      <c r="A24" s="195"/>
      <c r="B24" s="4" t="s">
        <v>26</v>
      </c>
      <c r="C24" s="5"/>
      <c r="D24" s="5"/>
      <c r="E24" s="5"/>
      <c r="F24" s="5"/>
      <c r="G24" s="5"/>
      <c r="H24" s="5"/>
    </row>
    <row r="25" spans="1:8" ht="51">
      <c r="A25" s="2" t="s">
        <v>80</v>
      </c>
      <c r="B25" s="99" t="s">
        <v>0</v>
      </c>
      <c r="C25" s="99"/>
      <c r="D25" s="99"/>
      <c r="E25" s="3"/>
      <c r="F25" s="99"/>
      <c r="G25" s="3"/>
      <c r="H25" s="3" t="s">
        <v>1</v>
      </c>
    </row>
    <row r="26" spans="1:8">
      <c r="A26" s="196"/>
      <c r="B26" s="99" t="s">
        <v>0</v>
      </c>
      <c r="C26" s="99"/>
      <c r="D26" s="99"/>
      <c r="E26" s="3"/>
      <c r="F26" s="99"/>
      <c r="G26" s="3"/>
      <c r="H26" s="3" t="s">
        <v>1</v>
      </c>
    </row>
    <row r="27" spans="1:8">
      <c r="A27" s="197"/>
      <c r="B27" s="99" t="s">
        <v>0</v>
      </c>
      <c r="C27" s="99"/>
      <c r="D27" s="99"/>
      <c r="E27" s="3"/>
      <c r="F27" s="99"/>
      <c r="G27" s="3"/>
      <c r="H27" s="3" t="s">
        <v>1</v>
      </c>
    </row>
    <row r="28" spans="1:8" ht="25.5">
      <c r="A28" s="198"/>
      <c r="B28" s="4" t="s">
        <v>27</v>
      </c>
      <c r="C28" s="5"/>
      <c r="D28" s="5"/>
      <c r="E28" s="5"/>
      <c r="F28" s="5"/>
      <c r="G28" s="5"/>
      <c r="H28" s="5"/>
    </row>
    <row r="31" spans="1:8">
      <c r="A31" s="191" t="s">
        <v>28</v>
      </c>
      <c r="B31" s="191"/>
      <c r="C31" s="191"/>
      <c r="D31" s="191"/>
      <c r="E31" s="191"/>
      <c r="F31" s="191"/>
      <c r="G31" s="191"/>
      <c r="H31" s="191"/>
    </row>
    <row r="32" spans="1:8">
      <c r="A32" s="7"/>
    </row>
    <row r="33" spans="1:7">
      <c r="A33" s="100" t="s">
        <v>72</v>
      </c>
    </row>
    <row r="34" spans="1:7">
      <c r="A34" s="9" t="s">
        <v>73</v>
      </c>
    </row>
    <row r="35" spans="1:7">
      <c r="A35" s="9" t="s">
        <v>74</v>
      </c>
    </row>
    <row r="36" spans="1:7">
      <c r="A36" s="9" t="s">
        <v>71</v>
      </c>
    </row>
    <row r="37" spans="1:7">
      <c r="A37" s="9" t="s">
        <v>75</v>
      </c>
    </row>
    <row r="38" spans="1:7">
      <c r="A38" s="9" t="s">
        <v>76</v>
      </c>
    </row>
    <row r="39" spans="1:7">
      <c r="A39" s="7"/>
    </row>
    <row r="40" spans="1:7">
      <c r="A40" s="8" t="s">
        <v>77</v>
      </c>
    </row>
    <row r="41" spans="1:7">
      <c r="A41" s="9" t="s">
        <v>74</v>
      </c>
    </row>
    <row r="42" spans="1:7">
      <c r="A42" s="9" t="s">
        <v>75</v>
      </c>
    </row>
    <row r="43" spans="1:7">
      <c r="A43" s="9" t="s">
        <v>78</v>
      </c>
    </row>
    <row r="44" spans="1:7">
      <c r="A44" s="9"/>
    </row>
    <row r="45" spans="1:7" ht="29.25" customHeight="1">
      <c r="A45" s="200" t="s">
        <v>81</v>
      </c>
      <c r="B45" s="201"/>
      <c r="C45" s="201"/>
      <c r="D45" s="201"/>
      <c r="E45" s="201"/>
      <c r="F45" s="201"/>
      <c r="G45" s="103"/>
    </row>
    <row r="46" spans="1:7">
      <c r="A46" s="104"/>
      <c r="G46" s="105"/>
    </row>
    <row r="47" spans="1:7">
      <c r="A47" s="202" t="s">
        <v>29</v>
      </c>
      <c r="B47" s="203"/>
      <c r="C47" s="203" t="s">
        <v>30</v>
      </c>
      <c r="D47" s="203"/>
      <c r="F47" s="203" t="s">
        <v>31</v>
      </c>
      <c r="G47" s="206"/>
    </row>
    <row r="48" spans="1:7">
      <c r="A48" s="104"/>
      <c r="G48" s="105"/>
    </row>
    <row r="49" spans="1:8">
      <c r="A49" s="104"/>
      <c r="G49" s="105"/>
    </row>
    <row r="50" spans="1:8">
      <c r="A50" s="104"/>
      <c r="G50" s="105"/>
    </row>
    <row r="51" spans="1:8">
      <c r="A51" s="104"/>
      <c r="G51" s="105"/>
    </row>
    <row r="52" spans="1:8">
      <c r="A52" s="104"/>
      <c r="G52" s="105"/>
    </row>
    <row r="53" spans="1:8">
      <c r="A53" s="104"/>
      <c r="G53" s="105"/>
    </row>
    <row r="54" spans="1:8">
      <c r="A54" s="104"/>
      <c r="G54" s="105"/>
    </row>
    <row r="55" spans="1:8" ht="15" customHeight="1">
      <c r="A55" s="204" t="s">
        <v>32</v>
      </c>
      <c r="B55" s="205"/>
      <c r="C55" s="106" t="s">
        <v>82</v>
      </c>
      <c r="D55" s="106"/>
      <c r="E55" s="106"/>
      <c r="F55" s="106" t="s">
        <v>32</v>
      </c>
      <c r="G55" s="107"/>
    </row>
    <row r="56" spans="1:8" ht="79.5" customHeight="1">
      <c r="A56" s="199" t="s">
        <v>33</v>
      </c>
      <c r="B56" s="199"/>
      <c r="C56" s="199"/>
      <c r="D56" s="199"/>
      <c r="E56" s="199"/>
      <c r="F56" s="199"/>
      <c r="G56" s="199"/>
      <c r="H56" s="199"/>
    </row>
  </sheetData>
  <mergeCells count="12">
    <mergeCell ref="A56:H56"/>
    <mergeCell ref="A45:F45"/>
    <mergeCell ref="A47:B47"/>
    <mergeCell ref="C47:D47"/>
    <mergeCell ref="A55:B55"/>
    <mergeCell ref="F47:G47"/>
    <mergeCell ref="A31:H31"/>
    <mergeCell ref="A2:H2"/>
    <mergeCell ref="A3:H3"/>
    <mergeCell ref="A8:A15"/>
    <mergeCell ref="A17:A24"/>
    <mergeCell ref="A26:A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Economic Report</vt:lpstr>
      <vt:lpstr>Visits</vt:lpstr>
      <vt:lpstr>'Economic Report'!Área_de_impresión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Bolado Díaz</dc:creator>
  <cp:lastModifiedBy>FIMABIS</cp:lastModifiedBy>
  <dcterms:created xsi:type="dcterms:W3CDTF">2018-09-18T11:02:44Z</dcterms:created>
  <dcterms:modified xsi:type="dcterms:W3CDTF">2025-01-22T07:52:11Z</dcterms:modified>
</cp:coreProperties>
</file>