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EECC\02. MODELOS\5. Estudio clínico con producto sanitario\ICPS Español\"/>
    </mc:Choice>
  </mc:AlternateContent>
  <xr:revisionPtr revIDLastSave="0" documentId="13_ncr:1_{3A71776F-E331-4B99-8649-3FBB73DB08B3}" xr6:coauthVersionLast="47" xr6:coauthVersionMax="47" xr10:uidLastSave="{00000000-0000-0000-0000-000000000000}"/>
  <bookViews>
    <workbookView xWindow="-108" yWindow="-108" windowWidth="24792" windowHeight="14856" activeTab="1" xr2:uid="{00000000-000D-0000-FFFF-FFFF00000000}"/>
  </bookViews>
  <sheets>
    <sheet name="Memoria Económica" sheetId="5" r:id="rId1"/>
    <sheet name="Visitas" sheetId="8" r:id="rId2"/>
  </sheets>
  <externalReferences>
    <externalReference r:id="rId3"/>
  </externalReferences>
  <definedNames>
    <definedName name="Actividades">[1]CATALOGO!$B$2:$B$999999</definedName>
    <definedName name="_xlnm.Print_Area" localSheetId="0">'Memoria Económica'!$A$1:$I$67</definedName>
    <definedName name="SiNo">[1]CATALOGO!$C$2:$C$3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0" i="5" l="1"/>
  <c r="H60" i="5"/>
  <c r="I60" i="5"/>
  <c r="G59" i="5"/>
  <c r="G58" i="5"/>
  <c r="G57" i="5"/>
  <c r="G56" i="5"/>
  <c r="G55" i="5"/>
  <c r="H55" i="5"/>
  <c r="G54" i="5"/>
  <c r="G53" i="5"/>
  <c r="G52" i="5"/>
  <c r="H52" i="5"/>
  <c r="G51" i="5"/>
  <c r="G50" i="5"/>
  <c r="G49" i="5"/>
  <c r="G48" i="5"/>
  <c r="G47" i="5"/>
  <c r="H47" i="5"/>
  <c r="G46" i="5"/>
  <c r="G45" i="5"/>
  <c r="G44" i="5"/>
  <c r="G42" i="5"/>
  <c r="G41" i="5"/>
  <c r="G39" i="5"/>
  <c r="G38" i="5"/>
  <c r="G37" i="5"/>
  <c r="G36" i="5"/>
  <c r="G34" i="5"/>
  <c r="G33" i="5"/>
  <c r="G32" i="5"/>
  <c r="G30" i="5"/>
  <c r="G29" i="5"/>
  <c r="G28" i="5"/>
  <c r="G26" i="5"/>
  <c r="G25" i="5"/>
  <c r="G24" i="5"/>
  <c r="G20" i="5"/>
  <c r="H20" i="5"/>
  <c r="G19" i="5"/>
  <c r="G18" i="5"/>
  <c r="G17" i="5"/>
  <c r="G14" i="5"/>
  <c r="H14" i="5"/>
  <c r="I14" i="5"/>
  <c r="H13" i="5"/>
  <c r="I13" i="5"/>
  <c r="G31" i="5"/>
  <c r="H31" i="5"/>
  <c r="G23" i="5"/>
  <c r="H23" i="5"/>
  <c r="G43" i="5"/>
  <c r="H43" i="5"/>
  <c r="G27" i="5"/>
  <c r="H27" i="5"/>
  <c r="G16" i="5"/>
  <c r="H16" i="5"/>
  <c r="G40" i="5"/>
  <c r="H40" i="5"/>
  <c r="H36" i="5"/>
  <c r="H51" i="5"/>
  <c r="I51" i="5"/>
  <c r="G35" i="5"/>
  <c r="I35" i="5"/>
  <c r="G15" i="5"/>
  <c r="G65" i="5"/>
  <c r="H65" i="5"/>
  <c r="I65" i="5"/>
  <c r="H15" i="5"/>
  <c r="I15" i="5"/>
  <c r="H35" i="5"/>
</calcChain>
</file>

<file path=xl/sharedStrings.xml><?xml version="1.0" encoding="utf-8"?>
<sst xmlns="http://schemas.openxmlformats.org/spreadsheetml/2006/main" count="157" uniqueCount="99">
  <si>
    <t xml:space="preserve">TIPO </t>
  </si>
  <si>
    <t xml:space="preserve">DESCRIPCIÓN                                        </t>
  </si>
  <si>
    <t>Nº SUJETOS ESTIMADOS</t>
  </si>
  <si>
    <t>COSTE UNITARIO €</t>
  </si>
  <si>
    <t>COSTE TOTAL €</t>
  </si>
  <si>
    <t>DIAS  PLANIFICACIÓN  VISITA/CICLO</t>
  </si>
  <si>
    <t>VENTANA (Si aplica)</t>
  </si>
  <si>
    <t>FACTURABLE (si/no)</t>
  </si>
  <si>
    <t>Visita de Selección</t>
  </si>
  <si>
    <t>Visita/Ciclo</t>
  </si>
  <si>
    <t>Fin del estudio</t>
  </si>
  <si>
    <t>Coste por participante (sujeto)</t>
  </si>
  <si>
    <t>Fallos de selección (Indicar ratio de SF/pac. Randomizados que se pagarán)</t>
  </si>
  <si>
    <t>Visitas de seguimiento</t>
  </si>
  <si>
    <t>Visitas de supervivencia</t>
  </si>
  <si>
    <t>Visitas no programadas</t>
  </si>
  <si>
    <t>Contacto telefónico de seguimiento</t>
  </si>
  <si>
    <t>Compensación / Incentivo equipo investigador</t>
  </si>
  <si>
    <t>Terminación anticipada / Fin de los ensayos</t>
  </si>
  <si>
    <t>Otros*</t>
  </si>
  <si>
    <t>Total de otros costes de los ensayos</t>
  </si>
  <si>
    <t>-</t>
  </si>
  <si>
    <t>Total costes directos extraordinarios</t>
  </si>
  <si>
    <t>Anexo 2</t>
  </si>
  <si>
    <t>DESGLOSE DE PAGO POR VISITAS</t>
  </si>
  <si>
    <t>*Otros pagos no recogidos en los supuestos reflejados que, siendo los más frecuentes, no son los únicos</t>
  </si>
  <si>
    <t>Otros costes de los ensayos</t>
  </si>
  <si>
    <t>ENTIDAD GESTORA: FIMABIS</t>
  </si>
  <si>
    <t>PROMOTOR:</t>
  </si>
  <si>
    <t>REPRESENTANTE DEL PROMOTOR:</t>
  </si>
  <si>
    <t>INVESTIGADOR PRINCIPAL:</t>
  </si>
  <si>
    <t>UNIDAD GESTIÓN CLÍNICA/SERVICIO:</t>
  </si>
  <si>
    <t>CÓDIGO DE PROTOCOLO  PROMOTOR Nº:</t>
  </si>
  <si>
    <t>Nº sujetos previstos:</t>
  </si>
  <si>
    <t>Coste por participante:</t>
  </si>
  <si>
    <t>CONCEPTO</t>
  </si>
  <si>
    <t>Nº UNIDADES</t>
  </si>
  <si>
    <t xml:space="preserve">GASTO UNITARIO </t>
  </si>
  <si>
    <t>SUBTOTAL</t>
  </si>
  <si>
    <t>IVA</t>
  </si>
  <si>
    <t>TOTAL</t>
  </si>
  <si>
    <t>I. GESTIÓN ADMINISTRATIVA</t>
  </si>
  <si>
    <t>II. COSTES INDIRECTOS (excluido I y III)</t>
  </si>
  <si>
    <t>III.1 COSTES DIRECTOS EXTRAORDINARIOS DEL CENTRO</t>
  </si>
  <si>
    <t>(nº pruebas x nº sujetos)</t>
  </si>
  <si>
    <t>A. Análisis y exploraciones complementarias</t>
  </si>
  <si>
    <t>B. Estancias hospitalarias</t>
  </si>
  <si>
    <t>C. Consultas</t>
  </si>
  <si>
    <t>D. Compra de aparatos y equipos</t>
  </si>
  <si>
    <t>E. Otros (detallar a continuación)</t>
  </si>
  <si>
    <t>III.2 COSTES DIRECTOS EXTRAORDINARIOS OCASIONADOS A PACIENTES</t>
  </si>
  <si>
    <t>Nº SUJETOS</t>
  </si>
  <si>
    <t xml:space="preserve"> IMPORTE/SUJETO (€)</t>
  </si>
  <si>
    <t>A. Reintegro pos gastos extraordinarios</t>
  </si>
  <si>
    <t>B. Pérdidas de productividad</t>
  </si>
  <si>
    <t>C. Otros(detallar a continuación)</t>
  </si>
  <si>
    <t>D. Compensaciones a pacientes</t>
  </si>
  <si>
    <t>IV.  COMPENSACIÓN EQUIPO INVESTIGADOR  (excluido I y III)</t>
  </si>
  <si>
    <t>A. Compensación investigador principal</t>
  </si>
  <si>
    <t>B. Compensación investigadores colaboradores</t>
  </si>
  <si>
    <t>V. FOMENTO I+D+i (excluido I y III)</t>
  </si>
  <si>
    <t>A. Compensación I+D+i  UGC Investigador/a Principal</t>
  </si>
  <si>
    <t>B. Compensación I+D+i  UGC Investigadores/as Colaboradores/as</t>
  </si>
  <si>
    <t>Facturación</t>
  </si>
  <si>
    <t>Las facturas se emitirán a:</t>
  </si>
  <si>
    <t>Nombre:</t>
  </si>
  <si>
    <t>CIF / VAT:</t>
  </si>
  <si>
    <t>Dirección:</t>
  </si>
  <si>
    <t>Y se enviarán a:</t>
  </si>
  <si>
    <t>Correo electrónico:</t>
  </si>
  <si>
    <t>Nª pedido y/o referencia:</t>
  </si>
  <si>
    <t>DESCRIPCIÓN</t>
  </si>
  <si>
    <t>FACTURABLE (Sí/No)</t>
  </si>
  <si>
    <t>Sí</t>
  </si>
  <si>
    <t>TIPO</t>
  </si>
  <si>
    <t>SERVICIO</t>
  </si>
  <si>
    <t>COSTE DEL SERVICIO (CS) €</t>
  </si>
  <si>
    <t>COSTES DIRECTOS EXTRAORDINARIOS (CD) €</t>
  </si>
  <si>
    <t>COSTE TOTAL PROMOTOR (CS+CD) €</t>
  </si>
  <si>
    <t>OBSERVACIONES PARA FACTURACIÓN</t>
  </si>
  <si>
    <t>Costes directos extraordinarios (CD) - Información para el centro.</t>
  </si>
  <si>
    <t>Si</t>
  </si>
  <si>
    <t>TOTAL INVESTIGACIÓN CLÍNICA CON PRODUCTOS SANITARIOS</t>
  </si>
  <si>
    <t xml:space="preserve">CENTRO: </t>
  </si>
  <si>
    <t xml:space="preserve">
El promotor y la entidad gestora declaran ser ciertos los datos consignados en este documento, acreditando que se han hecho constar todos los gastos extraordinarios provocados como consecuencia del ensayo clínico y a todas las personas que van a colaborar en su realización y se hacen responsables de la valoración de los mismos.
Esta Memoria Económica se ha cumplimentado de acuerdo con lo estipulado en el Real Decreto 1090/2015, de 4 de diciembre del Ministerio de Sanidad, Servicios Sociales e Igualdad y la Resolución de 20 de marzo de 2018, de la Secretaria  General de Investigación, Desarrollo e Innovación en Salud.
Asimismo, las partes declaran que los importes específicos y otros conceptos, incluidos los costes indirectos y los costes administrativos, están especificados en el contrato.
El promotor manifiesta que el importe a abonar cubre los gastos generados por la Investigación Clínica con Productos Sanitarios en el centro y que dichos importes pueden variar según el centro. 
El promotor aportará gratuitamente los productos sanitarios en investigación, salvo que se acuerde una vía diferente de suministro, de conformidad con lo establecido en el contrato y garantiza que la participación del sujeto en el estudio no supondrá un coste para él adicional al que hubiera debido afrontar en el contexto de la práctica habitual. En caso contrario, deberá justificarlo a continuación. </t>
  </si>
  <si>
    <t xml:space="preserve">Anexo 1: MEMORIA ECONÓMICA DE LA INVESTIGACIÓN CLÍNICA CON PRODRUCTOS SANITARIOS    </t>
  </si>
  <si>
    <t>Ensayo Clínico Código ______________</t>
  </si>
  <si>
    <t>Comentarios Ud. contratación EE.CC</t>
  </si>
  <si>
    <t>Desglose pago por visitas BRAZO A</t>
  </si>
  <si>
    <t>Desglose pago por visitas BRAZO B</t>
  </si>
  <si>
    <t>Otras visitas BRAZO A</t>
  </si>
  <si>
    <t>Otras visitas BRAZO B</t>
  </si>
  <si>
    <t>Conservación del archivo maestro del estudio:</t>
  </si>
  <si>
    <t>Coste administrativo</t>
  </si>
  <si>
    <t xml:space="preserve">               635,93 € </t>
  </si>
  <si>
    <t xml:space="preserve">                        635,93 € </t>
  </si>
  <si>
    <t>Coste de gestión. Entidad gestora</t>
  </si>
  <si>
    <t>Reembolso a pacientes</t>
  </si>
  <si>
    <r>
      <rPr>
        <b/>
        <sz val="11"/>
        <color theme="1"/>
        <rFont val="Calibri"/>
        <family val="2"/>
        <scheme val="minor"/>
      </rPr>
      <t>NOTAS:</t>
    </r>
    <r>
      <rPr>
        <sz val="11"/>
        <color theme="1"/>
        <rFont val="Calibri"/>
        <family val="2"/>
        <scheme val="minor"/>
      </rPr>
      <t xml:space="preserve">
1. A todas las cantidades reflejadas en otros costes del ensayo, se les aplicarán los porcentajes correspondientes según se establece en la memoria económica.
2. El desglose de la memoria económica deberá reflejar el diagrama de flujos (flowchart) completo del protocolo, incluyendo las pruebas extraordinarias y aquellos otros costes adicionales necesarios para el desarrollo del estudio.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</si>
</sst>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0">
    <font>
      <sz val="11"/>
      <color theme="1"/>
      <name val="Calibri"/>
      <family val="2"/>
      <scheme val="minor"/>
    </font>
    <font>
      <b/>
      <sz val="15"/>
      <color theme="3"/>
      <name val="Calibri"/>
      <family val="2"/>
      <scheme val="minor"/>
    </font>
    <font>
      <sz val="11"/>
      <color rgb="FF006100"/>
      <name val="Calibri"/>
      <family val="2"/>
      <scheme val="minor"/>
    </font>
    <font>
      <b/>
      <sz val="10"/>
      <name val="Arial"/>
      <family val="2"/>
    </font>
    <font>
      <sz val="10"/>
      <name val="Arial"/>
      <family val="2"/>
    </font>
    <font>
      <sz val="10"/>
      <name val="Arial"/>
      <family val="2"/>
    </font>
    <font>
      <b/>
      <sz val="11"/>
      <color rgb="FF00000A"/>
      <name val="NewsGotT"/>
    </font>
    <font>
      <sz val="11"/>
      <color rgb="FF00000A"/>
      <name val="NewsGotT"/>
    </font>
    <font>
      <b/>
      <sz val="11"/>
      <color theme="1"/>
      <name val="Calibri"/>
      <family val="2"/>
      <scheme val="minor"/>
    </font>
    <font>
      <b/>
      <sz val="10"/>
      <name val="Trebuchet MS"/>
      <family val="2"/>
    </font>
    <font>
      <b/>
      <i/>
      <sz val="10"/>
      <name val="Trebuchet MS"/>
      <family val="2"/>
    </font>
    <font>
      <sz val="10"/>
      <name val="Trebuchet MS"/>
      <family val="2"/>
    </font>
    <font>
      <i/>
      <sz val="10"/>
      <name val="Trebuchet MS"/>
      <family val="2"/>
    </font>
    <font>
      <b/>
      <sz val="20"/>
      <name val="Trebuchet MS"/>
      <family val="2"/>
    </font>
    <font>
      <b/>
      <sz val="10"/>
      <color rgb="FFFF0000"/>
      <name val="Arial"/>
      <family val="2"/>
    </font>
    <font>
      <sz val="11"/>
      <color theme="1"/>
      <name val="Calibri"/>
      <family val="2"/>
      <scheme val="minor"/>
    </font>
    <font>
      <b/>
      <sz val="11"/>
      <color theme="0"/>
      <name val="Calibri"/>
      <family val="2"/>
      <scheme val="minor"/>
    </font>
    <font>
      <sz val="11"/>
      <color theme="0"/>
      <name val="Calibri"/>
      <family val="2"/>
      <scheme val="minor"/>
    </font>
    <font>
      <sz val="10"/>
      <color rgb="FF000000"/>
      <name val="Arial"/>
      <family val="2"/>
    </font>
    <font>
      <sz val="10"/>
      <color theme="1"/>
      <name val="Arial"/>
      <family val="2"/>
    </font>
  </fonts>
  <fills count="12">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gray0625">
        <bgColor indexed="42"/>
      </patternFill>
    </fill>
    <fill>
      <patternFill patternType="solid">
        <fgColor rgb="FFE6F5EB"/>
        <bgColor indexed="64"/>
      </patternFill>
    </fill>
    <fill>
      <patternFill patternType="solid">
        <fgColor theme="0" tint="-4.9989318521683403E-2"/>
        <bgColor rgb="FF000000"/>
      </patternFill>
    </fill>
    <fill>
      <patternFill patternType="solid">
        <fgColor theme="4"/>
      </patternFill>
    </fill>
    <fill>
      <patternFill patternType="solid">
        <fgColor theme="4" tint="0.79998168889431442"/>
        <bgColor indexed="65"/>
      </patternFill>
    </fill>
  </fills>
  <borders count="65">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diagonal/>
    </border>
    <border>
      <left style="medium">
        <color indexed="64"/>
      </left>
      <right style="thin">
        <color indexed="64"/>
      </right>
      <top/>
      <bottom/>
      <diagonal/>
    </border>
    <border>
      <left style="thin">
        <color indexed="64"/>
      </left>
      <right/>
      <top/>
      <bottom/>
      <diagonal/>
    </border>
  </borders>
  <cellStyleXfs count="9">
    <xf numFmtId="0" fontId="0" fillId="0" borderId="0"/>
    <xf numFmtId="0" fontId="2" fillId="2" borderId="0" applyNumberFormat="0" applyBorder="0" applyAlignment="0" applyProtection="0"/>
    <xf numFmtId="0" fontId="1" fillId="0" borderId="1" applyNumberFormat="0" applyFill="0" applyAlignment="0" applyProtection="0"/>
    <xf numFmtId="0" fontId="5" fillId="0" borderId="0"/>
    <xf numFmtId="0" fontId="4" fillId="0" borderId="0"/>
    <xf numFmtId="0" fontId="4" fillId="0" borderId="0"/>
    <xf numFmtId="44" fontId="15" fillId="0" borderId="0" applyFont="0" applyFill="0" applyBorder="0" applyAlignment="0" applyProtection="0"/>
    <xf numFmtId="0" fontId="17" fillId="10" borderId="0" applyNumberFormat="0" applyBorder="0" applyAlignment="0" applyProtection="0"/>
    <xf numFmtId="0" fontId="15" fillId="11" borderId="0" applyNumberFormat="0" applyBorder="0" applyAlignment="0" applyProtection="0"/>
  </cellStyleXfs>
  <cellXfs count="215">
    <xf numFmtId="0" fontId="0" fillId="0" borderId="0" xfId="0"/>
    <xf numFmtId="0" fontId="4" fillId="0" borderId="2" xfId="0" applyFont="1" applyBorder="1" applyAlignment="1">
      <alignment vertical="top" wrapText="1"/>
    </xf>
    <xf numFmtId="0" fontId="3" fillId="3" borderId="2" xfId="0" applyFont="1" applyFill="1" applyBorder="1" applyAlignment="1">
      <alignment vertical="top" wrapText="1"/>
    </xf>
    <xf numFmtId="0" fontId="4" fillId="3" borderId="2" xfId="0" applyFont="1" applyFill="1" applyBorder="1" applyAlignment="1">
      <alignment vertical="top" wrapText="1"/>
    </xf>
    <xf numFmtId="0" fontId="6" fillId="0" borderId="0" xfId="0" applyFont="1"/>
    <xf numFmtId="0" fontId="7" fillId="0" borderId="0" xfId="0" applyFont="1" applyAlignment="1">
      <alignment horizontal="left" indent="4"/>
    </xf>
    <xf numFmtId="0" fontId="7" fillId="0" borderId="0" xfId="0" applyFont="1"/>
    <xf numFmtId="0" fontId="7" fillId="0" borderId="0" xfId="0" applyFont="1" applyAlignment="1">
      <alignment horizontal="left"/>
    </xf>
    <xf numFmtId="0" fontId="6" fillId="0" borderId="0" xfId="0" applyFont="1" applyAlignment="1">
      <alignment horizontal="left"/>
    </xf>
    <xf numFmtId="0" fontId="5" fillId="0" borderId="0" xfId="3" applyAlignment="1">
      <alignment vertical="center" wrapText="1"/>
    </xf>
    <xf numFmtId="0" fontId="9" fillId="0" borderId="33" xfId="3" applyFont="1" applyBorder="1" applyAlignment="1">
      <alignment horizontal="left" vertical="center" wrapText="1"/>
    </xf>
    <xf numFmtId="0" fontId="10" fillId="0" borderId="34" xfId="3" applyFont="1" applyBorder="1" applyAlignment="1" applyProtection="1">
      <alignment horizontal="right" vertical="center" wrapText="1"/>
      <protection locked="0"/>
    </xf>
    <xf numFmtId="0" fontId="10" fillId="0" borderId="34" xfId="3" applyFont="1" applyBorder="1" applyAlignment="1" applyProtection="1">
      <alignment vertical="center" wrapText="1"/>
      <protection locked="0"/>
    </xf>
    <xf numFmtId="4" fontId="10" fillId="0" borderId="34" xfId="3" applyNumberFormat="1" applyFont="1" applyBorder="1" applyAlignment="1" applyProtection="1">
      <alignment vertical="center" wrapText="1"/>
      <protection locked="0"/>
    </xf>
    <xf numFmtId="0" fontId="11" fillId="1" borderId="0" xfId="3" applyFont="1" applyFill="1" applyAlignment="1">
      <alignment vertical="center" wrapText="1"/>
    </xf>
    <xf numFmtId="0" fontId="11" fillId="1" borderId="25" xfId="3" applyFont="1" applyFill="1" applyBorder="1" applyAlignment="1">
      <alignment vertical="center" wrapText="1"/>
    </xf>
    <xf numFmtId="3" fontId="10" fillId="0" borderId="28" xfId="3" applyNumberFormat="1" applyFont="1" applyBorder="1" applyAlignment="1">
      <alignment horizontal="center" vertical="center" wrapText="1"/>
    </xf>
    <xf numFmtId="4" fontId="10" fillId="0" borderId="29" xfId="3" applyNumberFormat="1" applyFont="1" applyBorder="1" applyAlignment="1">
      <alignment horizontal="center" vertical="center" wrapText="1"/>
    </xf>
    <xf numFmtId="4" fontId="10" fillId="0" borderId="37" xfId="3" applyNumberFormat="1" applyFont="1" applyBorder="1" applyAlignment="1">
      <alignment horizontal="center" vertical="center" wrapText="1"/>
    </xf>
    <xf numFmtId="4" fontId="10" fillId="0" borderId="38" xfId="3" applyNumberFormat="1" applyFont="1" applyBorder="1" applyAlignment="1">
      <alignment horizontal="center" vertical="center" wrapText="1"/>
    </xf>
    <xf numFmtId="0" fontId="9" fillId="5" borderId="10" xfId="3" applyFont="1" applyFill="1" applyBorder="1" applyAlignment="1">
      <alignment horizontal="left" vertical="center" wrapText="1"/>
    </xf>
    <xf numFmtId="4" fontId="9" fillId="5" borderId="40" xfId="3" applyNumberFormat="1" applyFont="1" applyFill="1" applyBorder="1" applyAlignment="1">
      <alignment vertical="center" wrapText="1"/>
    </xf>
    <xf numFmtId="2" fontId="9" fillId="5" borderId="30" xfId="3" applyNumberFormat="1" applyFont="1" applyFill="1" applyBorder="1" applyAlignment="1">
      <alignment vertical="center" wrapText="1"/>
    </xf>
    <xf numFmtId="4" fontId="9" fillId="5" borderId="38" xfId="3" applyNumberFormat="1" applyFont="1" applyFill="1" applyBorder="1" applyAlignment="1">
      <alignment vertical="center" wrapText="1"/>
    </xf>
    <xf numFmtId="9" fontId="9" fillId="5" borderId="34" xfId="3" applyNumberFormat="1" applyFont="1" applyFill="1" applyBorder="1" applyAlignment="1">
      <alignment vertical="center" wrapText="1"/>
    </xf>
    <xf numFmtId="0" fontId="9" fillId="5" borderId="10" xfId="3" applyFont="1" applyFill="1" applyBorder="1" applyAlignment="1">
      <alignment vertical="center" wrapText="1"/>
    </xf>
    <xf numFmtId="0" fontId="9" fillId="5" borderId="39" xfId="3" applyFont="1" applyFill="1" applyBorder="1" applyAlignment="1">
      <alignment vertical="center" wrapText="1"/>
    </xf>
    <xf numFmtId="4" fontId="11" fillId="5" borderId="34" xfId="3" applyNumberFormat="1" applyFont="1" applyFill="1" applyBorder="1" applyAlignment="1">
      <alignment vertical="center" wrapText="1"/>
    </xf>
    <xf numFmtId="3" fontId="10" fillId="5" borderId="41" xfId="3" applyNumberFormat="1" applyFont="1" applyFill="1" applyBorder="1" applyAlignment="1">
      <alignment horizontal="center" vertical="center" wrapText="1"/>
    </xf>
    <xf numFmtId="0" fontId="9" fillId="5" borderId="30" xfId="3" applyFont="1" applyFill="1" applyBorder="1" applyAlignment="1">
      <alignment vertical="center" wrapText="1"/>
    </xf>
    <xf numFmtId="3" fontId="10" fillId="6" borderId="44" xfId="3" applyNumberFormat="1" applyFont="1" applyFill="1" applyBorder="1" applyAlignment="1">
      <alignment horizontal="left" vertical="center" wrapText="1"/>
    </xf>
    <xf numFmtId="4" fontId="10" fillId="6" borderId="45" xfId="3" applyNumberFormat="1" applyFont="1" applyFill="1" applyBorder="1" applyAlignment="1">
      <alignment horizontal="right" vertical="center" wrapText="1"/>
    </xf>
    <xf numFmtId="4" fontId="9" fillId="6" borderId="46" xfId="3" applyNumberFormat="1" applyFont="1" applyFill="1" applyBorder="1" applyAlignment="1">
      <alignment vertical="center" wrapText="1"/>
    </xf>
    <xf numFmtId="4" fontId="11" fillId="6" borderId="47" xfId="3" applyNumberFormat="1" applyFont="1" applyFill="1" applyBorder="1" applyAlignment="1">
      <alignment vertical="center" wrapText="1"/>
    </xf>
    <xf numFmtId="4" fontId="9" fillId="6" borderId="38" xfId="3" applyNumberFormat="1" applyFont="1" applyFill="1" applyBorder="1" applyAlignment="1">
      <alignment vertical="center" wrapText="1"/>
    </xf>
    <xf numFmtId="0" fontId="12" fillId="0" borderId="15" xfId="3" applyFont="1" applyBorder="1" applyAlignment="1">
      <alignment horizontal="left" vertical="center" wrapText="1"/>
    </xf>
    <xf numFmtId="0" fontId="12" fillId="0" borderId="0" xfId="3" applyFont="1" applyAlignment="1">
      <alignment horizontal="left" vertical="center" wrapText="1"/>
    </xf>
    <xf numFmtId="3" fontId="10" fillId="0" borderId="2" xfId="3" applyNumberFormat="1" applyFont="1" applyBorder="1" applyAlignment="1">
      <alignment vertical="center" wrapText="1"/>
    </xf>
    <xf numFmtId="0" fontId="12" fillId="0" borderId="16" xfId="3" applyFont="1" applyBorder="1" applyAlignment="1">
      <alignment horizontal="right" vertical="center" wrapText="1"/>
    </xf>
    <xf numFmtId="4" fontId="12" fillId="0" borderId="48" xfId="3" applyNumberFormat="1" applyFont="1" applyBorder="1" applyAlignment="1">
      <alignment vertical="center" wrapText="1"/>
    </xf>
    <xf numFmtId="4" fontId="11" fillId="0" borderId="49" xfId="3" applyNumberFormat="1" applyFont="1" applyBorder="1" applyAlignment="1">
      <alignment vertical="center" wrapText="1"/>
    </xf>
    <xf numFmtId="4" fontId="9" fillId="0" borderId="38" xfId="3" applyNumberFormat="1" applyFont="1" applyBorder="1" applyAlignment="1">
      <alignment vertical="center" wrapText="1"/>
    </xf>
    <xf numFmtId="3" fontId="10" fillId="6" borderId="50" xfId="3" applyNumberFormat="1" applyFont="1" applyFill="1" applyBorder="1" applyAlignment="1">
      <alignment horizontal="left" vertical="center" wrapText="1"/>
    </xf>
    <xf numFmtId="4" fontId="10" fillId="6" borderId="51" xfId="3" applyNumberFormat="1" applyFont="1" applyFill="1" applyBorder="1" applyAlignment="1">
      <alignment horizontal="right" vertical="center" wrapText="1"/>
    </xf>
    <xf numFmtId="4" fontId="11" fillId="6" borderId="49" xfId="3" applyNumberFormat="1" applyFont="1" applyFill="1" applyBorder="1" applyAlignment="1">
      <alignment vertical="center" wrapText="1"/>
    </xf>
    <xf numFmtId="0" fontId="12" fillId="0" borderId="16" xfId="3" applyFont="1" applyBorder="1" applyAlignment="1">
      <alignment horizontal="center" vertical="center" wrapText="1"/>
    </xf>
    <xf numFmtId="3" fontId="10" fillId="6" borderId="2" xfId="3" applyNumberFormat="1" applyFont="1" applyFill="1" applyBorder="1" applyAlignment="1">
      <alignment vertical="center" wrapText="1"/>
    </xf>
    <xf numFmtId="0" fontId="10" fillId="6" borderId="16" xfId="3" applyFont="1" applyFill="1" applyBorder="1" applyAlignment="1">
      <alignment horizontal="center" vertical="center" wrapText="1"/>
    </xf>
    <xf numFmtId="0" fontId="12" fillId="0" borderId="0" xfId="3" applyFont="1" applyAlignment="1">
      <alignment vertical="center" wrapText="1"/>
    </xf>
    <xf numFmtId="3" fontId="9" fillId="6" borderId="50" xfId="3" applyNumberFormat="1" applyFont="1" applyFill="1" applyBorder="1" applyAlignment="1">
      <alignment horizontal="left" vertical="center" wrapText="1"/>
    </xf>
    <xf numFmtId="3" fontId="9" fillId="6" borderId="2" xfId="3" applyNumberFormat="1" applyFont="1" applyFill="1" applyBorder="1" applyAlignment="1">
      <alignment vertical="center" wrapText="1"/>
    </xf>
    <xf numFmtId="0" fontId="9" fillId="6" borderId="51" xfId="3" applyFont="1" applyFill="1" applyBorder="1" applyAlignment="1">
      <alignment vertical="center" wrapText="1"/>
    </xf>
    <xf numFmtId="3" fontId="12" fillId="0" borderId="50" xfId="3" applyNumberFormat="1" applyFont="1" applyBorder="1" applyAlignment="1">
      <alignment horizontal="center" vertical="center" wrapText="1"/>
    </xf>
    <xf numFmtId="0" fontId="12" fillId="0" borderId="51" xfId="3" applyFont="1" applyBorder="1" applyAlignment="1">
      <alignment vertical="center" wrapText="1"/>
    </xf>
    <xf numFmtId="0" fontId="12" fillId="0" borderId="21" xfId="3" applyFont="1" applyBorder="1" applyAlignment="1">
      <alignment horizontal="left" vertical="center" wrapText="1"/>
    </xf>
    <xf numFmtId="3" fontId="12" fillId="0" borderId="52" xfId="3" applyNumberFormat="1" applyFont="1" applyBorder="1" applyAlignment="1">
      <alignment horizontal="center" vertical="center" wrapText="1"/>
    </xf>
    <xf numFmtId="0" fontId="12" fillId="0" borderId="53" xfId="3" applyFont="1" applyBorder="1" applyAlignment="1">
      <alignment vertical="center" wrapText="1"/>
    </xf>
    <xf numFmtId="3" fontId="10" fillId="5" borderId="34" xfId="3" applyNumberFormat="1" applyFont="1" applyFill="1" applyBorder="1" applyAlignment="1">
      <alignment horizontal="center" vertical="center" wrapText="1"/>
    </xf>
    <xf numFmtId="4" fontId="10" fillId="5" borderId="33" xfId="3" applyNumberFormat="1" applyFont="1" applyFill="1" applyBorder="1" applyAlignment="1">
      <alignment horizontal="center" vertical="center" wrapText="1"/>
    </xf>
    <xf numFmtId="0" fontId="5" fillId="0" borderId="0" xfId="3"/>
    <xf numFmtId="4" fontId="11" fillId="0" borderId="54" xfId="3" applyNumberFormat="1" applyFont="1" applyBorder="1" applyAlignment="1">
      <alignment vertical="center" wrapText="1"/>
    </xf>
    <xf numFmtId="9" fontId="9" fillId="5" borderId="34" xfId="3" applyNumberFormat="1" applyFont="1" applyFill="1" applyBorder="1" applyAlignment="1">
      <alignment horizontal="right" vertical="center" wrapText="1"/>
    </xf>
    <xf numFmtId="0" fontId="9" fillId="5" borderId="32" xfId="3" applyFont="1" applyFill="1" applyBorder="1" applyAlignment="1">
      <alignment horizontal="left" vertical="center" wrapText="1"/>
    </xf>
    <xf numFmtId="3" fontId="9" fillId="6" borderId="44" xfId="3" applyNumberFormat="1" applyFont="1" applyFill="1" applyBorder="1" applyAlignment="1">
      <alignment horizontal="center" vertical="center" wrapText="1"/>
    </xf>
    <xf numFmtId="0" fontId="9" fillId="6" borderId="43" xfId="3" applyFont="1" applyFill="1" applyBorder="1" applyAlignment="1">
      <alignment horizontal="center" vertical="center" wrapText="1"/>
    </xf>
    <xf numFmtId="4" fontId="11" fillId="6" borderId="55" xfId="3" applyNumberFormat="1" applyFont="1" applyFill="1" applyBorder="1" applyAlignment="1">
      <alignment vertical="center" wrapText="1"/>
    </xf>
    <xf numFmtId="3" fontId="12" fillId="0" borderId="2" xfId="3" applyNumberFormat="1" applyFont="1" applyBorder="1" applyAlignment="1">
      <alignment vertical="center" wrapText="1"/>
    </xf>
    <xf numFmtId="4" fontId="12" fillId="0" borderId="51" xfId="3" applyNumberFormat="1" applyFont="1" applyBorder="1" applyAlignment="1">
      <alignment vertical="center" wrapText="1"/>
    </xf>
    <xf numFmtId="3" fontId="9" fillId="6" borderId="5" xfId="3" applyNumberFormat="1" applyFont="1" applyFill="1" applyBorder="1" applyAlignment="1">
      <alignment vertical="center" wrapText="1"/>
    </xf>
    <xf numFmtId="4" fontId="9" fillId="6" borderId="45" xfId="3" applyNumberFormat="1" applyFont="1" applyFill="1" applyBorder="1" applyAlignment="1">
      <alignment vertical="center" wrapText="1"/>
    </xf>
    <xf numFmtId="3" fontId="12" fillId="0" borderId="5" xfId="3" applyNumberFormat="1" applyFont="1" applyBorder="1" applyAlignment="1">
      <alignment vertical="center" wrapText="1"/>
    </xf>
    <xf numFmtId="4" fontId="10" fillId="0" borderId="45" xfId="3" applyNumberFormat="1" applyFont="1" applyBorder="1" applyAlignment="1">
      <alignment vertical="center" wrapText="1"/>
    </xf>
    <xf numFmtId="9" fontId="9" fillId="5" borderId="58" xfId="3" applyNumberFormat="1" applyFont="1" applyFill="1" applyBorder="1" applyAlignment="1">
      <alignment horizontal="right" vertical="center" wrapText="1"/>
    </xf>
    <xf numFmtId="4" fontId="9" fillId="5" borderId="34" xfId="3" applyNumberFormat="1" applyFont="1" applyFill="1" applyBorder="1" applyAlignment="1">
      <alignment vertical="center" wrapText="1"/>
    </xf>
    <xf numFmtId="0" fontId="9" fillId="0" borderId="2" xfId="3" applyFont="1" applyBorder="1" applyAlignment="1">
      <alignment horizontal="left" vertical="center" wrapText="1"/>
    </xf>
    <xf numFmtId="0" fontId="9" fillId="0" borderId="44" xfId="3" applyFont="1" applyBorder="1" applyAlignment="1">
      <alignment horizontal="left" vertical="center" wrapText="1"/>
    </xf>
    <xf numFmtId="0" fontId="9" fillId="0" borderId="5" xfId="3" applyFont="1" applyBorder="1" applyAlignment="1">
      <alignment horizontal="left" vertical="center" wrapText="1"/>
    </xf>
    <xf numFmtId="0" fontId="11" fillId="0" borderId="5" xfId="3" applyFont="1" applyBorder="1" applyAlignment="1">
      <alignment horizontal="left" vertical="center" wrapText="1"/>
    </xf>
    <xf numFmtId="3" fontId="10" fillId="0" borderId="5" xfId="3" applyNumberFormat="1" applyFont="1" applyBorder="1" applyAlignment="1">
      <alignment horizontal="right" vertical="center" wrapText="1"/>
    </xf>
    <xf numFmtId="4" fontId="10" fillId="0" borderId="5" xfId="3" applyNumberFormat="1" applyFont="1" applyBorder="1" applyAlignment="1">
      <alignment horizontal="right" vertical="center" wrapText="1"/>
    </xf>
    <xf numFmtId="4" fontId="9" fillId="0" borderId="5" xfId="3" applyNumberFormat="1" applyFont="1" applyBorder="1" applyAlignment="1">
      <alignment vertical="center" wrapText="1"/>
    </xf>
    <xf numFmtId="4" fontId="11" fillId="0" borderId="5" xfId="3" applyNumberFormat="1" applyFont="1" applyBorder="1" applyAlignment="1">
      <alignment vertical="center" wrapText="1"/>
    </xf>
    <xf numFmtId="0" fontId="9" fillId="0" borderId="50" xfId="3" applyFont="1" applyBorder="1" applyAlignment="1">
      <alignment horizontal="left" vertical="center" wrapText="1"/>
    </xf>
    <xf numFmtId="0" fontId="11" fillId="0" borderId="2" xfId="3" applyFont="1" applyBorder="1" applyAlignment="1">
      <alignment horizontal="left" vertical="center" wrapText="1"/>
    </xf>
    <xf numFmtId="3" fontId="10" fillId="0" borderId="2" xfId="3" applyNumberFormat="1" applyFont="1" applyBorder="1" applyAlignment="1">
      <alignment horizontal="right" vertical="center" wrapText="1"/>
    </xf>
    <xf numFmtId="4" fontId="10" fillId="0" borderId="2" xfId="3" applyNumberFormat="1" applyFont="1" applyBorder="1" applyAlignment="1">
      <alignment horizontal="right" vertical="center" wrapText="1"/>
    </xf>
    <xf numFmtId="4" fontId="9" fillId="0" borderId="2" xfId="3" applyNumberFormat="1" applyFont="1" applyBorder="1" applyAlignment="1">
      <alignment vertical="center" wrapText="1"/>
    </xf>
    <xf numFmtId="4" fontId="11" fillId="0" borderId="2" xfId="3" applyNumberFormat="1" applyFont="1" applyBorder="1" applyAlignment="1">
      <alignment vertical="center" wrapText="1"/>
    </xf>
    <xf numFmtId="4" fontId="9" fillId="7" borderId="40" xfId="3" applyNumberFormat="1" applyFont="1" applyFill="1" applyBorder="1" applyAlignment="1">
      <alignment vertical="center" wrapText="1"/>
    </xf>
    <xf numFmtId="4" fontId="11" fillId="7" borderId="34" xfId="3" applyNumberFormat="1" applyFont="1" applyFill="1" applyBorder="1" applyAlignment="1">
      <alignment vertical="center" wrapText="1"/>
    </xf>
    <xf numFmtId="4" fontId="9" fillId="7" borderId="34" xfId="3" applyNumberFormat="1" applyFont="1" applyFill="1" applyBorder="1" applyAlignment="1">
      <alignment vertical="center" wrapText="1"/>
    </xf>
    <xf numFmtId="0" fontId="5" fillId="0" borderId="60" xfId="3" applyBorder="1" applyAlignment="1">
      <alignment vertical="center" wrapText="1"/>
    </xf>
    <xf numFmtId="0" fontId="5" fillId="0" borderId="61" xfId="3" applyBorder="1" applyAlignment="1">
      <alignment vertical="center" wrapText="1"/>
    </xf>
    <xf numFmtId="0" fontId="4" fillId="8" borderId="2" xfId="0" applyFont="1" applyFill="1" applyBorder="1" applyAlignment="1">
      <alignment vertical="top" wrapText="1"/>
    </xf>
    <xf numFmtId="0" fontId="4" fillId="8" borderId="2" xfId="0" applyFont="1" applyFill="1" applyBorder="1" applyAlignment="1">
      <alignment vertical="center" wrapText="1"/>
    </xf>
    <xf numFmtId="0" fontId="3" fillId="9" borderId="2" xfId="5" applyFont="1" applyFill="1" applyBorder="1" applyAlignment="1">
      <alignment horizontal="center" vertical="center" wrapText="1"/>
    </xf>
    <xf numFmtId="0" fontId="3" fillId="0" borderId="2" xfId="5" applyFont="1" applyBorder="1" applyAlignment="1">
      <alignment horizontal="center" vertical="top" wrapText="1"/>
    </xf>
    <xf numFmtId="0" fontId="14" fillId="9" borderId="2" xfId="5" applyFont="1" applyFill="1" applyBorder="1" applyAlignment="1">
      <alignment horizontal="center" vertical="top" wrapText="1"/>
    </xf>
    <xf numFmtId="0" fontId="16" fillId="10" borderId="2" xfId="7" applyFont="1" applyBorder="1" applyAlignment="1">
      <alignment horizontal="center" vertical="center"/>
    </xf>
    <xf numFmtId="0" fontId="3" fillId="0" borderId="5" xfId="0" applyFont="1" applyBorder="1" applyAlignment="1">
      <alignment vertical="top" wrapText="1"/>
    </xf>
    <xf numFmtId="44" fontId="4" fillId="8" borderId="2" xfId="6" applyFont="1" applyFill="1" applyBorder="1" applyAlignment="1">
      <alignment vertical="top" wrapText="1"/>
    </xf>
    <xf numFmtId="44" fontId="4" fillId="0" borderId="2" xfId="6" applyFont="1" applyBorder="1" applyAlignment="1">
      <alignment vertical="top" wrapText="1"/>
    </xf>
    <xf numFmtId="0" fontId="4" fillId="8" borderId="2" xfId="0" applyFont="1" applyFill="1" applyBorder="1" applyAlignment="1">
      <alignment horizontal="center" vertical="top" wrapText="1"/>
    </xf>
    <xf numFmtId="0" fontId="4" fillId="0" borderId="2" xfId="0" applyFont="1" applyBorder="1" applyAlignment="1">
      <alignment horizontal="center" vertical="top" wrapText="1"/>
    </xf>
    <xf numFmtId="0" fontId="3" fillId="0" borderId="4" xfId="0" applyFont="1" applyBorder="1" applyAlignment="1">
      <alignment vertical="top" wrapText="1"/>
    </xf>
    <xf numFmtId="0" fontId="3" fillId="3" borderId="3" xfId="0" applyFont="1" applyFill="1" applyBorder="1" applyAlignment="1">
      <alignment vertical="top" wrapText="1"/>
    </xf>
    <xf numFmtId="0" fontId="4" fillId="3" borderId="3" xfId="0" applyFont="1" applyFill="1" applyBorder="1" applyAlignment="1">
      <alignment vertical="top" wrapText="1"/>
    </xf>
    <xf numFmtId="0" fontId="3" fillId="9" borderId="63" xfId="5" applyFont="1" applyFill="1" applyBorder="1" applyAlignment="1">
      <alignment horizontal="center" vertical="center" wrapText="1"/>
    </xf>
    <xf numFmtId="0" fontId="3" fillId="9" borderId="62" xfId="5" applyFont="1" applyFill="1" applyBorder="1" applyAlignment="1">
      <alignment vertical="center" wrapText="1"/>
    </xf>
    <xf numFmtId="0" fontId="3" fillId="9" borderId="4" xfId="5" applyFont="1" applyFill="1" applyBorder="1" applyAlignment="1">
      <alignment vertical="center" wrapText="1"/>
    </xf>
    <xf numFmtId="4" fontId="3" fillId="9" borderId="4" xfId="5" applyNumberFormat="1" applyFont="1" applyFill="1" applyBorder="1" applyAlignment="1">
      <alignment vertical="center" wrapText="1"/>
    </xf>
    <xf numFmtId="0" fontId="18" fillId="8" borderId="2" xfId="0" applyFont="1" applyFill="1" applyBorder="1" applyAlignment="1">
      <alignment horizontal="center" vertical="center" wrapText="1"/>
    </xf>
    <xf numFmtId="0" fontId="18" fillId="8" borderId="2" xfId="0" applyFont="1" applyFill="1" applyBorder="1" applyAlignment="1">
      <alignment vertical="center" wrapText="1"/>
    </xf>
    <xf numFmtId="44" fontId="19" fillId="0" borderId="2" xfId="6" applyFont="1" applyBorder="1" applyAlignment="1">
      <alignment vertical="center" wrapText="1"/>
    </xf>
    <xf numFmtId="0" fontId="19" fillId="0" borderId="2" xfId="0" applyFont="1" applyBorder="1" applyAlignment="1">
      <alignment vertical="center" wrapText="1"/>
    </xf>
    <xf numFmtId="0" fontId="3" fillId="3" borderId="5" xfId="0" applyFont="1" applyFill="1" applyBorder="1" applyAlignment="1">
      <alignment vertical="top" wrapText="1"/>
    </xf>
    <xf numFmtId="0" fontId="4" fillId="3" borderId="5" xfId="0" applyFont="1" applyFill="1" applyBorder="1" applyAlignment="1">
      <alignment vertical="top" wrapText="1"/>
    </xf>
    <xf numFmtId="0" fontId="9" fillId="4" borderId="21" xfId="3" applyFont="1" applyFill="1" applyBorder="1" applyAlignment="1">
      <alignment horizontal="left" vertical="center" wrapText="1"/>
    </xf>
    <xf numFmtId="0" fontId="9" fillId="4" borderId="22" xfId="3" applyFont="1" applyFill="1" applyBorder="1" applyAlignment="1">
      <alignment horizontal="left" vertical="center" wrapText="1"/>
    </xf>
    <xf numFmtId="0" fontId="9" fillId="4" borderId="23" xfId="3" applyFont="1" applyFill="1" applyBorder="1" applyAlignment="1">
      <alignment horizontal="left" vertical="center" wrapText="1"/>
    </xf>
    <xf numFmtId="0" fontId="5" fillId="0" borderId="6" xfId="3" applyBorder="1" applyAlignment="1">
      <alignment vertical="center" wrapText="1"/>
    </xf>
    <xf numFmtId="0" fontId="5" fillId="0" borderId="7" xfId="3" applyBorder="1" applyAlignment="1">
      <alignment vertical="center" wrapText="1"/>
    </xf>
    <xf numFmtId="0" fontId="5" fillId="0" borderId="8" xfId="3" applyBorder="1" applyAlignment="1">
      <alignment vertical="center" wrapText="1"/>
    </xf>
    <xf numFmtId="0" fontId="9" fillId="0" borderId="9"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11" xfId="3" applyFont="1" applyBorder="1" applyAlignment="1">
      <alignment horizontal="center" vertical="center" wrapText="1"/>
    </xf>
    <xf numFmtId="0" fontId="9" fillId="4" borderId="12" xfId="3" applyFont="1" applyFill="1" applyBorder="1" applyAlignment="1">
      <alignment horizontal="left" vertical="center" wrapText="1"/>
    </xf>
    <xf numFmtId="0" fontId="9" fillId="4" borderId="13" xfId="3" applyFont="1" applyFill="1" applyBorder="1" applyAlignment="1">
      <alignment horizontal="left" vertical="center" wrapText="1"/>
    </xf>
    <xf numFmtId="0" fontId="9" fillId="4" borderId="14" xfId="3" applyFont="1" applyFill="1" applyBorder="1" applyAlignment="1">
      <alignment horizontal="left" vertical="center" wrapText="1"/>
    </xf>
    <xf numFmtId="0" fontId="9" fillId="4" borderId="15" xfId="3" applyFont="1" applyFill="1" applyBorder="1" applyAlignment="1">
      <alignment horizontal="left" vertical="center" wrapText="1"/>
    </xf>
    <xf numFmtId="0" fontId="9" fillId="4" borderId="16" xfId="3" applyFont="1" applyFill="1" applyBorder="1" applyAlignment="1">
      <alignment horizontal="left" vertical="center" wrapText="1"/>
    </xf>
    <xf numFmtId="0" fontId="9" fillId="4" borderId="17" xfId="3" applyFont="1" applyFill="1" applyBorder="1" applyAlignment="1">
      <alignment horizontal="left" vertical="center" wrapText="1"/>
    </xf>
    <xf numFmtId="0" fontId="9" fillId="4" borderId="18" xfId="3" applyFont="1" applyFill="1" applyBorder="1" applyAlignment="1">
      <alignment horizontal="left" vertical="center" wrapText="1"/>
    </xf>
    <xf numFmtId="0" fontId="9" fillId="4" borderId="1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10" fillId="0" borderId="2" xfId="3" applyFont="1" applyBorder="1" applyAlignment="1">
      <alignment horizontal="left" vertical="center" wrapText="1"/>
    </xf>
    <xf numFmtId="0" fontId="9" fillId="4" borderId="24" xfId="3" applyFont="1" applyFill="1" applyBorder="1" applyAlignment="1">
      <alignment horizontal="left" vertical="center" wrapText="1"/>
    </xf>
    <xf numFmtId="0" fontId="9" fillId="4" borderId="0" xfId="3" applyFont="1" applyFill="1" applyAlignment="1">
      <alignment horizontal="left" vertical="center" wrapText="1"/>
    </xf>
    <xf numFmtId="0" fontId="9" fillId="4" borderId="25" xfId="3" applyFont="1" applyFill="1" applyBorder="1" applyAlignment="1">
      <alignment horizontal="left" vertical="center" wrapText="1"/>
    </xf>
    <xf numFmtId="0" fontId="9" fillId="4" borderId="26" xfId="3" applyFont="1" applyFill="1" applyBorder="1" applyAlignment="1">
      <alignment horizontal="left" vertical="center" wrapText="1"/>
    </xf>
    <xf numFmtId="0" fontId="9" fillId="4" borderId="27" xfId="3" applyFont="1" applyFill="1" applyBorder="1" applyAlignment="1">
      <alignment horizontal="left" vertical="center" wrapText="1"/>
    </xf>
    <xf numFmtId="0" fontId="9" fillId="4" borderId="28" xfId="3" applyFont="1" applyFill="1" applyBorder="1" applyAlignment="1">
      <alignment horizontal="left" vertical="center" wrapText="1"/>
    </xf>
    <xf numFmtId="0" fontId="9" fillId="4" borderId="29" xfId="3" applyFont="1" applyFill="1" applyBorder="1" applyAlignment="1">
      <alignment horizontal="left" vertical="center" wrapText="1"/>
    </xf>
    <xf numFmtId="0" fontId="9" fillId="4" borderId="30" xfId="3" applyFont="1" applyFill="1" applyBorder="1" applyAlignment="1">
      <alignment horizontal="left" vertical="center" wrapText="1"/>
    </xf>
    <xf numFmtId="0" fontId="9" fillId="4" borderId="31" xfId="3" applyFont="1" applyFill="1" applyBorder="1" applyAlignment="1">
      <alignment horizontal="left" vertical="center" wrapText="1"/>
    </xf>
    <xf numFmtId="0" fontId="9" fillId="0" borderId="9" xfId="3" applyFont="1" applyBorder="1" applyAlignment="1">
      <alignment vertical="center" wrapText="1"/>
    </xf>
    <xf numFmtId="0" fontId="9" fillId="0" borderId="10" xfId="3" applyFont="1" applyBorder="1" applyAlignment="1">
      <alignment vertical="center" wrapText="1"/>
    </xf>
    <xf numFmtId="0" fontId="9" fillId="0" borderId="32" xfId="3" applyFont="1" applyBorder="1" applyAlignment="1">
      <alignment vertical="center" wrapText="1"/>
    </xf>
    <xf numFmtId="0" fontId="10" fillId="1" borderId="19" xfId="3" applyFont="1" applyFill="1" applyBorder="1" applyAlignment="1">
      <alignment horizontal="right" vertical="center" wrapText="1"/>
    </xf>
    <xf numFmtId="0" fontId="11" fillId="1" borderId="20" xfId="3" applyFont="1" applyFill="1" applyBorder="1" applyAlignment="1">
      <alignment vertical="center" wrapText="1"/>
    </xf>
    <xf numFmtId="0" fontId="9" fillId="0" borderId="35" xfId="3" applyFont="1" applyBorder="1" applyAlignment="1">
      <alignment vertical="center" wrapText="1"/>
    </xf>
    <xf numFmtId="0" fontId="9" fillId="0" borderId="34" xfId="3" applyFont="1" applyBorder="1" applyAlignment="1">
      <alignment vertical="center" wrapText="1"/>
    </xf>
    <xf numFmtId="0" fontId="9" fillId="1" borderId="24" xfId="3" applyFont="1" applyFill="1" applyBorder="1" applyAlignment="1">
      <alignment horizontal="center" vertical="center" wrapText="1"/>
    </xf>
    <xf numFmtId="0" fontId="9" fillId="1" borderId="0" xfId="3" applyFont="1" applyFill="1" applyAlignment="1">
      <alignment horizontal="center" vertical="center" wrapText="1"/>
    </xf>
    <xf numFmtId="0" fontId="9" fillId="1" borderId="25" xfId="3" applyFont="1" applyFill="1" applyBorder="1" applyAlignment="1">
      <alignment horizontal="center" vertical="center" wrapText="1"/>
    </xf>
    <xf numFmtId="0" fontId="10" fillId="0" borderId="36" xfId="3" applyFont="1" applyBorder="1" applyAlignment="1">
      <alignment horizontal="center" vertical="center" wrapText="1"/>
    </xf>
    <xf numFmtId="0" fontId="10" fillId="0" borderId="28" xfId="3" applyFont="1" applyBorder="1" applyAlignment="1">
      <alignment horizontal="center" vertical="center" wrapText="1"/>
    </xf>
    <xf numFmtId="0" fontId="9" fillId="5" borderId="9" xfId="3" applyFont="1" applyFill="1" applyBorder="1" applyAlignment="1">
      <alignment horizontal="left" vertical="center" wrapText="1"/>
    </xf>
    <xf numFmtId="0" fontId="9" fillId="5" borderId="10" xfId="3" applyFont="1" applyFill="1" applyBorder="1" applyAlignment="1">
      <alignment horizontal="left" vertical="center" wrapText="1"/>
    </xf>
    <xf numFmtId="0" fontId="11" fillId="5" borderId="10" xfId="3" applyFont="1" applyFill="1" applyBorder="1" applyAlignment="1">
      <alignment vertical="center" wrapText="1"/>
    </xf>
    <xf numFmtId="0" fontId="11" fillId="5" borderId="39" xfId="3" applyFont="1" applyFill="1" applyBorder="1" applyAlignment="1">
      <alignment vertical="center" wrapText="1"/>
    </xf>
    <xf numFmtId="0" fontId="9" fillId="5" borderId="41" xfId="3" applyFont="1" applyFill="1" applyBorder="1" applyAlignment="1">
      <alignment horizontal="left" vertical="center" wrapText="1"/>
    </xf>
    <xf numFmtId="0" fontId="10" fillId="6" borderId="42" xfId="3" applyFont="1" applyFill="1" applyBorder="1" applyAlignment="1">
      <alignment horizontal="left" vertical="center" wrapText="1"/>
    </xf>
    <xf numFmtId="0" fontId="10" fillId="6" borderId="43" xfId="3" applyFont="1" applyFill="1" applyBorder="1" applyAlignment="1">
      <alignment horizontal="left" vertical="center" wrapText="1"/>
    </xf>
    <xf numFmtId="0" fontId="10" fillId="6" borderId="44" xfId="3" applyFont="1" applyFill="1" applyBorder="1" applyAlignment="1">
      <alignment horizontal="left" vertical="center" wrapText="1"/>
    </xf>
    <xf numFmtId="0" fontId="10" fillId="0" borderId="5" xfId="3" applyFont="1" applyBorder="1" applyAlignment="1">
      <alignment horizontal="left" vertical="center" wrapText="1"/>
    </xf>
    <xf numFmtId="0" fontId="10" fillId="0" borderId="3" xfId="3" applyFont="1" applyBorder="1" applyAlignment="1">
      <alignment horizontal="left" vertical="center" wrapText="1"/>
    </xf>
    <xf numFmtId="0" fontId="10" fillId="6" borderId="15" xfId="3" applyFont="1" applyFill="1" applyBorder="1" applyAlignment="1">
      <alignment horizontal="left" vertical="center" wrapText="1"/>
    </xf>
    <xf numFmtId="0" fontId="10" fillId="6" borderId="16" xfId="3" applyFont="1" applyFill="1" applyBorder="1" applyAlignment="1">
      <alignment horizontal="left" vertical="center" wrapText="1"/>
    </xf>
    <xf numFmtId="0" fontId="10" fillId="6" borderId="50" xfId="3" applyFont="1" applyFill="1" applyBorder="1" applyAlignment="1">
      <alignment horizontal="left" vertical="center" wrapText="1"/>
    </xf>
    <xf numFmtId="0" fontId="10" fillId="0" borderId="51" xfId="3" applyFont="1" applyBorder="1" applyAlignment="1">
      <alignment horizontal="left" vertical="center" wrapText="1"/>
    </xf>
    <xf numFmtId="0" fontId="10" fillId="0" borderId="50" xfId="3" applyFont="1" applyBorder="1" applyAlignment="1">
      <alignment horizontal="left" vertical="center" wrapText="1"/>
    </xf>
    <xf numFmtId="0" fontId="12" fillId="0" borderId="5" xfId="3" applyFont="1" applyBorder="1" applyAlignment="1">
      <alignment horizontal="left" vertical="center" wrapText="1"/>
    </xf>
    <xf numFmtId="0" fontId="12" fillId="0" borderId="2" xfId="3" applyFont="1" applyBorder="1" applyAlignment="1">
      <alignment horizontal="left" vertical="center" wrapText="1"/>
    </xf>
    <xf numFmtId="0" fontId="9" fillId="5" borderId="26" xfId="3" applyFont="1" applyFill="1" applyBorder="1" applyAlignment="1">
      <alignment horizontal="left" vertical="center" wrapText="1"/>
    </xf>
    <xf numFmtId="0" fontId="9" fillId="5" borderId="27" xfId="3" applyFont="1" applyFill="1" applyBorder="1" applyAlignment="1">
      <alignment horizontal="left" vertical="center" wrapText="1"/>
    </xf>
    <xf numFmtId="0" fontId="10" fillId="6" borderId="15" xfId="3" applyFont="1" applyFill="1" applyBorder="1" applyAlignment="1">
      <alignment vertical="center" wrapText="1"/>
    </xf>
    <xf numFmtId="0" fontId="10" fillId="6" borderId="16" xfId="3" applyFont="1" applyFill="1" applyBorder="1" applyAlignment="1">
      <alignment vertical="center" wrapText="1"/>
    </xf>
    <xf numFmtId="0" fontId="10" fillId="6" borderId="50" xfId="3" applyFont="1" applyFill="1" applyBorder="1" applyAlignment="1">
      <alignment vertical="center" wrapText="1"/>
    </xf>
    <xf numFmtId="0" fontId="12" fillId="0" borderId="15" xfId="3" applyFont="1" applyBorder="1" applyAlignment="1">
      <alignment vertical="center" wrapText="1"/>
    </xf>
    <xf numFmtId="0" fontId="11" fillId="0" borderId="16" xfId="3" applyFont="1" applyBorder="1" applyAlignment="1">
      <alignment vertical="center" wrapText="1"/>
    </xf>
    <xf numFmtId="0" fontId="11" fillId="0" borderId="50" xfId="3" applyFont="1" applyBorder="1" applyAlignment="1">
      <alignment vertical="center" wrapText="1"/>
    </xf>
    <xf numFmtId="0" fontId="5" fillId="0" borderId="59" xfId="3" applyBorder="1" applyAlignment="1">
      <alignment vertical="center" wrapText="1"/>
    </xf>
    <xf numFmtId="0" fontId="5" fillId="0" borderId="60" xfId="3" applyBorder="1" applyAlignment="1">
      <alignment vertical="center" wrapText="1"/>
    </xf>
    <xf numFmtId="0" fontId="10" fillId="0" borderId="56" xfId="3" applyFont="1" applyBorder="1" applyAlignment="1">
      <alignment vertical="center" wrapText="1"/>
    </xf>
    <xf numFmtId="0" fontId="11" fillId="0" borderId="57" xfId="3" applyFont="1" applyBorder="1" applyAlignment="1">
      <alignment vertical="center" wrapText="1"/>
    </xf>
    <xf numFmtId="0" fontId="11" fillId="0" borderId="52" xfId="3" applyFont="1" applyBorder="1" applyAlignment="1">
      <alignment vertical="center" wrapText="1"/>
    </xf>
    <xf numFmtId="0" fontId="13" fillId="7" borderId="33" xfId="3" applyFont="1" applyFill="1" applyBorder="1" applyAlignment="1">
      <alignment vertical="center" wrapText="1"/>
    </xf>
    <xf numFmtId="0" fontId="11" fillId="7" borderId="10" xfId="3" applyFont="1" applyFill="1" applyBorder="1" applyAlignment="1">
      <alignment vertical="center" wrapText="1"/>
    </xf>
    <xf numFmtId="0" fontId="4" fillId="0" borderId="24" xfId="3" applyFont="1" applyBorder="1" applyAlignment="1">
      <alignment horizontal="left" vertical="top" wrapText="1" shrinkToFit="1"/>
    </xf>
    <xf numFmtId="0" fontId="3" fillId="0" borderId="0" xfId="3" applyFont="1" applyAlignment="1">
      <alignment horizontal="left" vertical="top" wrapText="1" shrinkToFit="1"/>
    </xf>
    <xf numFmtId="0" fontId="3" fillId="0" borderId="25" xfId="3" applyFont="1" applyBorder="1" applyAlignment="1">
      <alignment horizontal="left" vertical="top" wrapText="1" shrinkToFit="1"/>
    </xf>
    <xf numFmtId="0" fontId="3" fillId="0" borderId="52" xfId="5" applyFont="1" applyBorder="1" applyAlignment="1">
      <alignment horizontal="center" vertical="top" wrapText="1"/>
    </xf>
    <xf numFmtId="0" fontId="3" fillId="0" borderId="62" xfId="5" applyFont="1" applyBorder="1" applyAlignment="1">
      <alignment horizontal="center" vertical="top" wrapText="1"/>
    </xf>
    <xf numFmtId="0" fontId="3" fillId="0" borderId="44" xfId="5" applyFont="1" applyBorder="1" applyAlignment="1">
      <alignment horizontal="center" vertical="top" wrapText="1"/>
    </xf>
    <xf numFmtId="0" fontId="4" fillId="8" borderId="51" xfId="0" applyFont="1" applyFill="1" applyBorder="1" applyAlignment="1">
      <alignment horizontal="center" vertical="top" wrapText="1"/>
    </xf>
    <xf numFmtId="0" fontId="4" fillId="8" borderId="16" xfId="0" applyFont="1" applyFill="1" applyBorder="1" applyAlignment="1">
      <alignment horizontal="center" vertical="top" wrapText="1"/>
    </xf>
    <xf numFmtId="0" fontId="4" fillId="8" borderId="50" xfId="0" applyFont="1" applyFill="1" applyBorder="1" applyAlignment="1">
      <alignment horizontal="center" vertical="top" wrapText="1"/>
    </xf>
    <xf numFmtId="0" fontId="7" fillId="0" borderId="0" xfId="0" applyFont="1" applyAlignment="1">
      <alignment horizontal="left"/>
    </xf>
    <xf numFmtId="0" fontId="0" fillId="0" borderId="51" xfId="0" applyBorder="1" applyAlignment="1">
      <alignment vertical="center" wrapText="1"/>
    </xf>
    <xf numFmtId="0" fontId="0" fillId="0" borderId="16" xfId="0" applyBorder="1" applyAlignment="1">
      <alignment vertical="center" wrapText="1"/>
    </xf>
    <xf numFmtId="0" fontId="0" fillId="0" borderId="50" xfId="0" applyBorder="1" applyAlignment="1">
      <alignment vertical="center" wrapText="1"/>
    </xf>
    <xf numFmtId="0" fontId="6" fillId="0" borderId="0" xfId="0" applyFont="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2" xfId="0" applyFont="1" applyBorder="1" applyAlignment="1">
      <alignment horizontal="center" vertical="top" wrapText="1"/>
    </xf>
    <xf numFmtId="0" fontId="3" fillId="9" borderId="51" xfId="5" applyFont="1" applyFill="1" applyBorder="1" applyAlignment="1">
      <alignment horizontal="center" vertical="center" wrapText="1"/>
    </xf>
    <xf numFmtId="0" fontId="4" fillId="0" borderId="51" xfId="0" applyFont="1" applyBorder="1" applyAlignment="1">
      <alignment horizontal="left" vertical="center" wrapText="1"/>
    </xf>
    <xf numFmtId="0" fontId="4" fillId="3" borderId="51" xfId="0" applyFont="1" applyFill="1" applyBorder="1" applyAlignment="1">
      <alignment vertical="top" wrapText="1"/>
    </xf>
    <xf numFmtId="0" fontId="4" fillId="3" borderId="53" xfId="0" applyFont="1" applyFill="1" applyBorder="1" applyAlignment="1">
      <alignment vertical="top" wrapText="1"/>
    </xf>
    <xf numFmtId="0" fontId="3" fillId="9" borderId="64" xfId="5" applyFont="1" applyFill="1" applyBorder="1" applyAlignment="1">
      <alignment vertical="center" wrapText="1"/>
    </xf>
    <xf numFmtId="0" fontId="19" fillId="0" borderId="51" xfId="0" applyFont="1" applyBorder="1" applyAlignment="1">
      <alignment vertical="center" wrapText="1"/>
    </xf>
    <xf numFmtId="0" fontId="4" fillId="3" borderId="45" xfId="0" applyFont="1" applyFill="1" applyBorder="1" applyAlignment="1">
      <alignment vertical="top" wrapText="1"/>
    </xf>
    <xf numFmtId="0" fontId="15" fillId="11" borderId="2" xfId="8" applyBorder="1"/>
  </cellXfs>
  <cellStyles count="9">
    <cellStyle name="20% - Énfasis1" xfId="8" builtinId="30"/>
    <cellStyle name="Buena" xfId="1" xr:uid="{00000000-0005-0000-0000-000000000000}"/>
    <cellStyle name="Énfasis1" xfId="7" builtinId="29"/>
    <cellStyle name="Moneda" xfId="6" builtinId="4"/>
    <cellStyle name="Normal" xfId="0" builtinId="0"/>
    <cellStyle name="Normal 2" xfId="3" xr:uid="{48C4CFCD-D2C8-484D-8D88-EA85D612EFA0}"/>
    <cellStyle name="Normal 3" xfId="4" xr:uid="{CD2AD432-0200-4F21-A4CF-4FA81D2FA6F8}"/>
    <cellStyle name="Normal 4" xfId="5" xr:uid="{0491AA4F-20C2-4711-BD83-6D723ACADD73}"/>
    <cellStyle name="Título 1" xfId="2" xr:uid="{00000000-0005-0000-0000-000003000000}"/>
  </cellStyles>
  <dxfs count="0"/>
  <tableStyles count="0" defaultTableStyle="TableStyleMedium2" defaultPivotStyle="PivotStyleLight16"/>
  <colors>
    <mruColors>
      <color rgb="FFE6F5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40VFS11\Ensayos_Clinicos$\Prueba%20Carpetas%20EC%202023\2.%20Plantillas%20contratos\2.%20EECC\Instrucciones%20ANEXO%20II%20ME%20v.27.1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mas de Cumplimentación"/>
      <sheetName val="VISITAS"/>
      <sheetName val="VISITAS SIN PLANIFICAR"/>
      <sheetName val="CATALOGO"/>
    </sheetNames>
    <sheetDataSet>
      <sheetData sheetId="0"/>
      <sheetData sheetId="1"/>
      <sheetData sheetId="2"/>
      <sheetData sheetId="3">
        <row r="2">
          <cell r="B2" t="str">
            <v>AA y efectos secundarios (96)</v>
          </cell>
          <cell r="C2" t="str">
            <v>Sí</v>
          </cell>
        </row>
        <row r="3">
          <cell r="B3" t="str">
            <v>ACF/FC/PCSK9 (252)</v>
          </cell>
          <cell r="C3" t="str">
            <v>No</v>
          </cell>
        </row>
        <row r="4">
          <cell r="B4" t="str">
            <v>Acontecimientos adversos (28)</v>
          </cell>
        </row>
        <row r="5">
          <cell r="B5" t="str">
            <v>Administración Medicación (293)</v>
          </cell>
        </row>
        <row r="6">
          <cell r="B6" t="str">
            <v>AFP (271)</v>
          </cell>
        </row>
        <row r="7">
          <cell r="B7" t="str">
            <v>Ajuste de dosis (66)</v>
          </cell>
        </row>
        <row r="8">
          <cell r="B8" t="str">
            <v>Albumina (186)</v>
          </cell>
        </row>
        <row r="9">
          <cell r="B9" t="str">
            <v>Albuminuria (184)</v>
          </cell>
        </row>
        <row r="10">
          <cell r="B10" t="str">
            <v>Aleatorización (18)</v>
          </cell>
        </row>
        <row r="11">
          <cell r="B11" t="str">
            <v>ALK (ALK)</v>
          </cell>
        </row>
        <row r="12">
          <cell r="B12" t="str">
            <v>ALT, AST y bilirrubina (272)</v>
          </cell>
        </row>
        <row r="13">
          <cell r="B13" t="str">
            <v>Alta hospitalaria (100)</v>
          </cell>
        </row>
        <row r="14">
          <cell r="B14" t="str">
            <v>Análisis clínicos (139)</v>
          </cell>
        </row>
        <row r="15">
          <cell r="B15" t="str">
            <v>Análisis de orina (65)</v>
          </cell>
        </row>
        <row r="16">
          <cell r="B16" t="str">
            <v>Análisis detección uso alcohol (192)</v>
          </cell>
        </row>
        <row r="17">
          <cell r="B17" t="str">
            <v>Análisis EGFR (316)</v>
          </cell>
        </row>
        <row r="18">
          <cell r="B18" t="str">
            <v>Análisis FACS (209)</v>
          </cell>
        </row>
        <row r="19">
          <cell r="B19" t="str">
            <v>Análisis Farmacogenética (70)</v>
          </cell>
        </row>
        <row r="20">
          <cell r="B20" t="str">
            <v>Analisis funcion hepatica (33)</v>
          </cell>
        </row>
        <row r="21">
          <cell r="B21" t="str">
            <v>Análisis IP-10 (146)</v>
          </cell>
        </row>
        <row r="22">
          <cell r="B22" t="str">
            <v>ANALISIS LIQUIDO CEFALORRAQUIDEO (346)</v>
          </cell>
        </row>
        <row r="23">
          <cell r="B23" t="str">
            <v>ANALITICAS (03)</v>
          </cell>
        </row>
        <row r="24">
          <cell r="B24" t="str">
            <v>Anamnesis (94)</v>
          </cell>
        </row>
        <row r="25">
          <cell r="B25" t="str">
            <v>Angio TAC Coronario (354)</v>
          </cell>
        </row>
        <row r="26">
          <cell r="B26" t="str">
            <v>Angiografia fluoresceínica (88)</v>
          </cell>
        </row>
        <row r="27">
          <cell r="B27" t="str">
            <v>Antecedentes abuso de drogas (109)</v>
          </cell>
        </row>
        <row r="28">
          <cell r="B28" t="str">
            <v>Antecedentes de tabaquismo (135)</v>
          </cell>
        </row>
        <row r="29">
          <cell r="B29" t="str">
            <v>Antecedentes Medicos (22)</v>
          </cell>
        </row>
        <row r="30">
          <cell r="B30" t="str">
            <v>Antecedentes patológicos (134)</v>
          </cell>
        </row>
        <row r="31">
          <cell r="B31" t="str">
            <v>ANTIBIOTICO (345)</v>
          </cell>
        </row>
        <row r="32">
          <cell r="B32" t="str">
            <v>Anticuerpos (263)</v>
          </cell>
        </row>
        <row r="33">
          <cell r="B33" t="str">
            <v>Archivo documentación (299)</v>
          </cell>
        </row>
        <row r="34">
          <cell r="B34" t="str">
            <v>ARN (122)</v>
          </cell>
        </row>
        <row r="35">
          <cell r="B35" t="str">
            <v>ASAS, ASDAS (203)</v>
          </cell>
        </row>
        <row r="36">
          <cell r="B36" t="str">
            <v>Asesoramiento/suministro anticonceptivos (147)</v>
          </cell>
        </row>
        <row r="37">
          <cell r="B37" t="str">
            <v>AST, ALT y bilirrubina (107)</v>
          </cell>
        </row>
        <row r="38">
          <cell r="B38" t="str">
            <v>AUDIT-C (268)</v>
          </cell>
        </row>
        <row r="39">
          <cell r="B39" t="str">
            <v>BASDAI (124)</v>
          </cell>
        </row>
        <row r="40">
          <cell r="B40" t="str">
            <v>BASFI (123)</v>
          </cell>
        </row>
        <row r="41">
          <cell r="B41" t="str">
            <v>BASMI (204)</v>
          </cell>
        </row>
        <row r="42">
          <cell r="B42" t="str">
            <v>Batería de cognición (233)</v>
          </cell>
        </row>
        <row r="43">
          <cell r="B43" t="str">
            <v>BC con diferencial (273)</v>
          </cell>
        </row>
        <row r="44">
          <cell r="B44" t="str">
            <v>BDI-II (267)</v>
          </cell>
        </row>
        <row r="45">
          <cell r="B45" t="str">
            <v>Biobanco (217)</v>
          </cell>
        </row>
        <row r="46">
          <cell r="B46" t="str">
            <v>BIOMARCADORES (338)</v>
          </cell>
        </row>
        <row r="47">
          <cell r="B47" t="str">
            <v>BIOPSIA (04)</v>
          </cell>
        </row>
        <row r="48">
          <cell r="B48" t="str">
            <v>BIOPSIA (17)</v>
          </cell>
        </row>
        <row r="49">
          <cell r="B49" t="str">
            <v>Biopsia fresca (352)</v>
          </cell>
        </row>
        <row r="50">
          <cell r="B50" t="str">
            <v>Bioquímica (32)</v>
          </cell>
        </row>
        <row r="51">
          <cell r="B51" t="str">
            <v>BNP o NT-pro-BNP (112)</v>
          </cell>
        </row>
        <row r="52">
          <cell r="B52" t="str">
            <v>BRAF Test de mutacion (347)</v>
          </cell>
        </row>
        <row r="53">
          <cell r="B53" t="str">
            <v>CA 19-9 (340)</v>
          </cell>
        </row>
        <row r="54">
          <cell r="B54" t="str">
            <v>Calcio (173)</v>
          </cell>
        </row>
        <row r="55">
          <cell r="B55" t="str">
            <v>Cálculo de la FG (98)</v>
          </cell>
        </row>
        <row r="56">
          <cell r="B56" t="str">
            <v>Cálculo de la SC (92)</v>
          </cell>
        </row>
        <row r="57">
          <cell r="B57" t="str">
            <v>Cálculo puntuaciones MELD y Maddrey (198)</v>
          </cell>
        </row>
        <row r="58">
          <cell r="B58" t="str">
            <v>Carga viral VHC (46)</v>
          </cell>
        </row>
        <row r="59">
          <cell r="B59" t="str">
            <v>CATETER VENOSO (334)</v>
          </cell>
        </row>
        <row r="60">
          <cell r="B60" t="str">
            <v>CBC (201)</v>
          </cell>
        </row>
        <row r="61">
          <cell r="B61" t="str">
            <v>CdV-EA, SF-36v2, EQ-5D (206)</v>
          </cell>
        </row>
        <row r="62">
          <cell r="B62" t="str">
            <v>CEA (102)</v>
          </cell>
        </row>
        <row r="63">
          <cell r="B63" t="str">
            <v>Células T memoria (180)</v>
          </cell>
        </row>
        <row r="64">
          <cell r="B64" t="str">
            <v>Cistatina (187)</v>
          </cell>
        </row>
        <row r="65">
          <cell r="B65" t="str">
            <v>Coagulacion (1)</v>
          </cell>
        </row>
        <row r="66">
          <cell r="B66" t="str">
            <v>Compensacion/ incentivo equipo investigador (Compensacion/ ince)</v>
          </cell>
        </row>
        <row r="67">
          <cell r="B67" t="str">
            <v>Completed screeming visit 1, failed at screening visit 2 (298)</v>
          </cell>
        </row>
        <row r="68">
          <cell r="B68" t="str">
            <v>Consentimiento Informado (19)</v>
          </cell>
        </row>
        <row r="69">
          <cell r="B69" t="str">
            <v>Constantes Vitales (26)</v>
          </cell>
        </row>
        <row r="70">
          <cell r="B70" t="str">
            <v>Consulta (Consulta)</v>
          </cell>
        </row>
        <row r="71">
          <cell r="B71" t="str">
            <v>Consulta alimentaria (200)</v>
          </cell>
        </row>
        <row r="72">
          <cell r="B72" t="str">
            <v>Consumo de alcohol (256)</v>
          </cell>
        </row>
        <row r="73">
          <cell r="B73" t="str">
            <v>Contacto telefónico (162)</v>
          </cell>
        </row>
        <row r="74">
          <cell r="B74" t="str">
            <v>CONTRASTE (07)</v>
          </cell>
        </row>
        <row r="75">
          <cell r="B75" t="str">
            <v>Control continuo (199)</v>
          </cell>
        </row>
        <row r="76">
          <cell r="B76" t="str">
            <v>Control de AA y AAD (67)</v>
          </cell>
        </row>
        <row r="77">
          <cell r="B77" t="str">
            <v>CPSSS (154)</v>
          </cell>
        </row>
        <row r="78">
          <cell r="B78" t="str">
            <v>Creatina (251)</v>
          </cell>
        </row>
        <row r="79">
          <cell r="B79" t="str">
            <v>Creatinina (175)</v>
          </cell>
        </row>
        <row r="80">
          <cell r="B80" t="str">
            <v>Criterios aleatorización (59)</v>
          </cell>
        </row>
        <row r="81">
          <cell r="B81" t="str">
            <v>Criterios de inclusion/exclusion (20)</v>
          </cell>
        </row>
        <row r="82">
          <cell r="B82" t="str">
            <v>CRP (C-reactive protein) (307)</v>
          </cell>
        </row>
        <row r="83">
          <cell r="B83" t="str">
            <v>Cuantificación de la proteinuria (97)</v>
          </cell>
        </row>
        <row r="84">
          <cell r="B84" t="str">
            <v>Cuestionario de calidad de vida (CCalidadVida)</v>
          </cell>
        </row>
        <row r="85">
          <cell r="B85" t="str">
            <v>Cuestionarios (303)</v>
          </cell>
        </row>
        <row r="86">
          <cell r="B86" t="str">
            <v>Cuestionarios Paciente (68)</v>
          </cell>
        </row>
        <row r="87">
          <cell r="B87" t="str">
            <v>Cultivo de esputo (196)</v>
          </cell>
        </row>
        <row r="88">
          <cell r="B88" t="str">
            <v>Cultivo de líquido ascítico (197)</v>
          </cell>
        </row>
        <row r="89">
          <cell r="B89" t="str">
            <v>Cultivo de orina (195)</v>
          </cell>
        </row>
        <row r="90">
          <cell r="B90" t="str">
            <v>Cultivos (278)</v>
          </cell>
        </row>
        <row r="91">
          <cell r="B91" t="str">
            <v>Cultivos de ultrafiltrados (202)</v>
          </cell>
        </row>
        <row r="92">
          <cell r="B92" t="str">
            <v>Cumplimiento entrada datos CRD (315)</v>
          </cell>
        </row>
        <row r="93">
          <cell r="B93" t="str">
            <v>Cumplimiento terapeutico (24)</v>
          </cell>
        </row>
        <row r="94">
          <cell r="B94" t="str">
            <v>Child-Pugh Score (325)</v>
          </cell>
        </row>
        <row r="95">
          <cell r="B95" t="str">
            <v>Datos demografícos (73)</v>
          </cell>
        </row>
        <row r="96">
          <cell r="B96" t="str">
            <v>Densidad Mineral Osea (DXA) (153)</v>
          </cell>
        </row>
        <row r="97">
          <cell r="B97" t="str">
            <v>Desplazamiento paciente (275)</v>
          </cell>
        </row>
        <row r="98">
          <cell r="B98" t="str">
            <v>Detección de drogas y alcohol (138)</v>
          </cell>
        </row>
        <row r="99">
          <cell r="B99" t="str">
            <v>Detección y monitorización hepatitis (226)</v>
          </cell>
        </row>
        <row r="100">
          <cell r="B100" t="str">
            <v>Determinación Biomarcadores (58)</v>
          </cell>
        </row>
        <row r="101">
          <cell r="B101" t="str">
            <v>Determinación de CAP (223)</v>
          </cell>
        </row>
        <row r="102">
          <cell r="B102" t="str">
            <v>Determinación del Genotipo (164)</v>
          </cell>
        </row>
        <row r="103">
          <cell r="B103" t="str">
            <v>Determinaciones de laboratorio (49)</v>
          </cell>
        </row>
        <row r="104">
          <cell r="B104" t="str">
            <v>Diagnóstico (82)</v>
          </cell>
        </row>
        <row r="105">
          <cell r="B105" t="str">
            <v>Diagnostico hepatitis B (2)</v>
          </cell>
        </row>
        <row r="106">
          <cell r="B106" t="str">
            <v>Diagnostico hepatitis c (3)</v>
          </cell>
        </row>
        <row r="107">
          <cell r="B107" t="str">
            <v>Diario electronico (157)</v>
          </cell>
        </row>
        <row r="108">
          <cell r="B108" t="str">
            <v>Dispensacion del PI (23)</v>
          </cell>
        </row>
        <row r="109">
          <cell r="B109" t="str">
            <v>Documentación de diagnóstico (74)</v>
          </cell>
        </row>
        <row r="110">
          <cell r="B110" t="str">
            <v>Dry Ice (357)</v>
          </cell>
        </row>
        <row r="111">
          <cell r="B111" t="str">
            <v>ECG (72)</v>
          </cell>
        </row>
        <row r="112">
          <cell r="B112" t="str">
            <v>ECOCARDIOGRAMA (11)</v>
          </cell>
        </row>
        <row r="113">
          <cell r="B113" t="str">
            <v>ECOG (30)</v>
          </cell>
        </row>
        <row r="114">
          <cell r="B114" t="str">
            <v>ECOGRAFIA (12)</v>
          </cell>
        </row>
        <row r="115">
          <cell r="B115" t="str">
            <v>ECHO (353)</v>
          </cell>
        </row>
        <row r="116">
          <cell r="B116" t="str">
            <v>EDSS (234)</v>
          </cell>
        </row>
        <row r="117">
          <cell r="B117" t="str">
            <v>eGFR (171)</v>
          </cell>
        </row>
        <row r="118">
          <cell r="B118" t="str">
            <v>EHP-30 y EQ-5D-5L (156)</v>
          </cell>
        </row>
        <row r="119">
          <cell r="B119" t="str">
            <v>Electrocardiograma (29)</v>
          </cell>
        </row>
        <row r="120">
          <cell r="B120" t="str">
            <v>ELECTROENCEFALOGRAMA (15)</v>
          </cell>
        </row>
        <row r="121">
          <cell r="B121" t="str">
            <v>Endoscopia (231)</v>
          </cell>
        </row>
        <row r="122">
          <cell r="B122" t="str">
            <v>Entrenamiento Pacientes (292)</v>
          </cell>
        </row>
        <row r="123">
          <cell r="B123" t="str">
            <v>EOT (350)</v>
          </cell>
        </row>
        <row r="124">
          <cell r="B124" t="str">
            <v>EPO, VEGF, hepcidina (248)</v>
          </cell>
        </row>
        <row r="125">
          <cell r="B125" t="str">
            <v>EQ-5D (126)</v>
          </cell>
        </row>
        <row r="126">
          <cell r="B126" t="str">
            <v>Escala de depresión BDI-II (142)</v>
          </cell>
        </row>
        <row r="127">
          <cell r="B127" t="str">
            <v>Espirometría (Espirometría)</v>
          </cell>
        </row>
        <row r="128">
          <cell r="B128" t="str">
            <v>Estadio de Encefalopatía (190)</v>
          </cell>
        </row>
        <row r="129">
          <cell r="B129" t="str">
            <v>Estudio de coagulación (101)</v>
          </cell>
        </row>
        <row r="130">
          <cell r="B130" t="str">
            <v>ESTUDIO DE LA EXCRECION BACTERIANA (337)</v>
          </cell>
        </row>
        <row r="131">
          <cell r="B131" t="str">
            <v>EuroQol (81)</v>
          </cell>
        </row>
        <row r="132">
          <cell r="B132" t="str">
            <v>Evaluación (288)</v>
          </cell>
        </row>
        <row r="133">
          <cell r="B133" t="str">
            <v>Evaluacion de enfermedad/dolor por el paciente (208)</v>
          </cell>
        </row>
        <row r="134">
          <cell r="B134" t="str">
            <v>Evaluación de infecciones (80)</v>
          </cell>
        </row>
        <row r="135">
          <cell r="B135" t="str">
            <v>Evaluación de la calidad de vida (93)</v>
          </cell>
        </row>
        <row r="136">
          <cell r="B136" t="str">
            <v>Evaluación de la CdV (254)</v>
          </cell>
        </row>
        <row r="137">
          <cell r="B137" t="str">
            <v>Evaluacion de la enfermedad (238)</v>
          </cell>
        </row>
        <row r="138">
          <cell r="B138" t="str">
            <v>Evaluacion de la presencia de segundos tumores primarios (STP) (228)</v>
          </cell>
        </row>
        <row r="139">
          <cell r="B139" t="str">
            <v>Evaluación de la readmisión (119)</v>
          </cell>
        </row>
        <row r="140">
          <cell r="B140" t="str">
            <v>Evaluación del estado vital (118)</v>
          </cell>
        </row>
        <row r="141">
          <cell r="B141" t="str">
            <v>Evaluación del tumor (75)</v>
          </cell>
        </row>
        <row r="142">
          <cell r="B142" t="str">
            <v>Evaluacion eficacia tratamiento (41)</v>
          </cell>
        </row>
        <row r="143">
          <cell r="B143" t="str">
            <v>Evaluación mensual del dolor (155)</v>
          </cell>
        </row>
        <row r="144">
          <cell r="B144" t="str">
            <v>Evaluación neurocognitiva (242)</v>
          </cell>
        </row>
        <row r="145">
          <cell r="B145" t="str">
            <v>Evaluación síntomas IC (117)</v>
          </cell>
        </row>
        <row r="146">
          <cell r="B146" t="str">
            <v>Evaluaciones de PK (131)</v>
          </cell>
        </row>
        <row r="147">
          <cell r="B147" t="str">
            <v>Evaluaciones LVEF (262)</v>
          </cell>
        </row>
        <row r="148">
          <cell r="B148" t="str">
            <v>Evaluar edema periférico (61)</v>
          </cell>
        </row>
        <row r="149">
          <cell r="B149" t="str">
            <v>Exámen de retina (321)</v>
          </cell>
        </row>
        <row r="150">
          <cell r="B150" t="str">
            <v>Examen físico (79)</v>
          </cell>
        </row>
        <row r="151">
          <cell r="B151" t="str">
            <v>Examen ginecológico (151)</v>
          </cell>
        </row>
        <row r="152">
          <cell r="B152" t="str">
            <v>Examen neurológico (255)</v>
          </cell>
        </row>
        <row r="153">
          <cell r="B153" t="str">
            <v>Examen oftalmológico (85)</v>
          </cell>
        </row>
        <row r="154">
          <cell r="B154" t="str">
            <v>Exploracion Fisica (25)</v>
          </cell>
        </row>
        <row r="155">
          <cell r="B155" t="str">
            <v>Exploración PET (95)</v>
          </cell>
        </row>
        <row r="156">
          <cell r="B156" t="str">
            <v>FACIT-F (207)</v>
          </cell>
        </row>
        <row r="157">
          <cell r="B157" t="str">
            <v>FACT-O (168)</v>
          </cell>
        </row>
        <row r="158">
          <cell r="B158" t="str">
            <v>Factores reumatoides (308)</v>
          </cell>
        </row>
        <row r="159">
          <cell r="B159" t="str">
            <v>Fallo de selección (276)</v>
          </cell>
        </row>
        <row r="160">
          <cell r="B160" t="str">
            <v>Farmacocinética (279)</v>
          </cell>
        </row>
        <row r="161">
          <cell r="B161" t="str">
            <v>Farmacogenética (280)</v>
          </cell>
        </row>
        <row r="162">
          <cell r="B162" t="str">
            <v>FC (257)</v>
          </cell>
        </row>
        <row r="163">
          <cell r="B163" t="str">
            <v>Ferritina, Transferrina, hierro total, TIBC (246)</v>
          </cell>
        </row>
        <row r="164">
          <cell r="B164" t="str">
            <v>FEVI (163)</v>
          </cell>
        </row>
        <row r="165">
          <cell r="B165" t="str">
            <v>FGF-23 (178)</v>
          </cell>
        </row>
        <row r="166">
          <cell r="B166" t="str">
            <v>Fibroscan (244)</v>
          </cell>
        </row>
        <row r="167">
          <cell r="B167" t="str">
            <v>Finalización Temprana (291)</v>
          </cell>
        </row>
        <row r="168">
          <cell r="B168" t="str">
            <v>FNC (227)</v>
          </cell>
        </row>
        <row r="169">
          <cell r="B169" t="str">
            <v>Folato (245)</v>
          </cell>
        </row>
        <row r="170">
          <cell r="B170" t="str">
            <v>Fondo del ojo (87)</v>
          </cell>
        </row>
        <row r="171">
          <cell r="B171" t="str">
            <v>Fosfatasa alcalina (177)</v>
          </cell>
        </row>
        <row r="172">
          <cell r="B172" t="str">
            <v>Fosfocreatina (289)</v>
          </cell>
        </row>
        <row r="173">
          <cell r="B173" t="str">
            <v>Fósforo (174)</v>
          </cell>
        </row>
        <row r="174">
          <cell r="B174" t="str">
            <v>Fotográfico (281)</v>
          </cell>
        </row>
        <row r="175">
          <cell r="B175" t="str">
            <v>Frecuencia cardiaca (250)</v>
          </cell>
        </row>
        <row r="176">
          <cell r="B176" t="str">
            <v>FSH Sérica (71)</v>
          </cell>
        </row>
        <row r="177">
          <cell r="B177" t="str">
            <v>Función hepática (62)</v>
          </cell>
        </row>
        <row r="178">
          <cell r="B178" t="str">
            <v>Función renal (50)</v>
          </cell>
        </row>
        <row r="179">
          <cell r="B179" t="str">
            <v>Fundoscopia a Color para medir Toxicidad del Ojo (361)</v>
          </cell>
        </row>
        <row r="180">
          <cell r="B180" t="str">
            <v>GAMMA OSEA (13)</v>
          </cell>
        </row>
        <row r="181">
          <cell r="B181" t="str">
            <v>Genes amplificados (resistencia hormonal) (225)</v>
          </cell>
        </row>
        <row r="182">
          <cell r="B182" t="str">
            <v>Genotipo VHC (45)</v>
          </cell>
        </row>
        <row r="183">
          <cell r="B183" t="str">
            <v>Glucosa/Colesterol/Triglicéridos (169)</v>
          </cell>
        </row>
        <row r="184">
          <cell r="B184" t="str">
            <v>HAQ-DI (218)</v>
          </cell>
        </row>
        <row r="185">
          <cell r="B185" t="str">
            <v>Hb (247)</v>
          </cell>
        </row>
        <row r="186">
          <cell r="B186" t="str">
            <v>HbA1c (51)</v>
          </cell>
        </row>
        <row r="187">
          <cell r="B187" t="str">
            <v>HBsAg, Ac anti-VIH (137)</v>
          </cell>
        </row>
        <row r="188">
          <cell r="B188" t="str">
            <v>Hematología (31)</v>
          </cell>
        </row>
        <row r="189">
          <cell r="B189" t="str">
            <v>Hemocultivos (194)</v>
          </cell>
        </row>
        <row r="190">
          <cell r="B190" t="str">
            <v>Hemograma (91)</v>
          </cell>
        </row>
        <row r="191">
          <cell r="B191" t="str">
            <v>Hidratación del paciente (221)</v>
          </cell>
        </row>
        <row r="192">
          <cell r="B192" t="str">
            <v>Historia clínica (42)</v>
          </cell>
        </row>
        <row r="193">
          <cell r="B193" t="str">
            <v>HLA-B27 (129)</v>
          </cell>
        </row>
        <row r="194">
          <cell r="B194" t="str">
            <v>Hoja de información (108)</v>
          </cell>
        </row>
        <row r="195">
          <cell r="B195" t="str">
            <v>Hormona Foliculoestimulante (286)</v>
          </cell>
        </row>
        <row r="196">
          <cell r="B196" t="str">
            <v>Hormona tiroidea (304)</v>
          </cell>
        </row>
        <row r="197">
          <cell r="B197" t="str">
            <v>Hospitalizacion (Hospitalizacion)</v>
          </cell>
        </row>
        <row r="198">
          <cell r="B198" t="str">
            <v>Hospitalización por insuficiencia cardiaca índice (115)</v>
          </cell>
        </row>
        <row r="199">
          <cell r="B199" t="str">
            <v>HRPQ (269)</v>
          </cell>
        </row>
        <row r="200">
          <cell r="B200" t="str">
            <v>HRUQ y HRPQ (159)</v>
          </cell>
        </row>
        <row r="201">
          <cell r="B201" t="str">
            <v>Información del transplante (43)</v>
          </cell>
        </row>
        <row r="202">
          <cell r="B202" t="str">
            <v>Inmunogenicidad (130)</v>
          </cell>
        </row>
        <row r="203">
          <cell r="B203" t="str">
            <v>Insulina total (140)</v>
          </cell>
        </row>
        <row r="204">
          <cell r="B204" t="str">
            <v>INTERFERON-GAMMA (341)</v>
          </cell>
        </row>
        <row r="205">
          <cell r="B205" t="str">
            <v>Interpretacion e informe, Videonistagmografia (359)</v>
          </cell>
        </row>
        <row r="206">
          <cell r="B206" t="str">
            <v>iPTH (172)</v>
          </cell>
        </row>
        <row r="207">
          <cell r="B207" t="str">
            <v>IVRS/IWRS (249)</v>
          </cell>
        </row>
        <row r="208">
          <cell r="B208" t="str">
            <v>Jeringa precargada - autoinyección (136)</v>
          </cell>
        </row>
        <row r="209">
          <cell r="B209" t="str">
            <v>KDQOL SF, EQ-5D y PGIC (260)</v>
          </cell>
        </row>
        <row r="210">
          <cell r="B210" t="str">
            <v>Láminas de tumor FFIP para biomarcadores (36)</v>
          </cell>
        </row>
        <row r="211">
          <cell r="B211" t="str">
            <v>Leucocitos (216)</v>
          </cell>
        </row>
        <row r="212">
          <cell r="B212" t="str">
            <v>Lípidos (132)</v>
          </cell>
        </row>
        <row r="213">
          <cell r="B213" t="str">
            <v>LIQUIDO CEFALORRAQUIDEO (343)</v>
          </cell>
        </row>
        <row r="214">
          <cell r="B214" t="str">
            <v>Localización aguja guiada ultrasonidos (317)</v>
          </cell>
        </row>
        <row r="215">
          <cell r="B215" t="str">
            <v>Lp(A) (264)</v>
          </cell>
        </row>
        <row r="216">
          <cell r="B216" t="str">
            <v>Llamada al IXRS (212)</v>
          </cell>
        </row>
        <row r="217">
          <cell r="B217" t="str">
            <v>Llamada telefónica (211)</v>
          </cell>
        </row>
        <row r="218">
          <cell r="B218" t="str">
            <v>Mamografía (149)</v>
          </cell>
        </row>
        <row r="219">
          <cell r="B219" t="str">
            <v>MAPA (259)</v>
          </cell>
        </row>
        <row r="220">
          <cell r="B220" t="str">
            <v>Marcador tumoral (220)</v>
          </cell>
        </row>
        <row r="221">
          <cell r="B221" t="str">
            <v>MASES y zonas de entesis ampliada (128)</v>
          </cell>
        </row>
        <row r="222">
          <cell r="B222" t="str">
            <v>Medicación concomitante (53)</v>
          </cell>
        </row>
        <row r="223">
          <cell r="B223" t="str">
            <v>Medición de PA y FC (113)</v>
          </cell>
        </row>
        <row r="224">
          <cell r="B224" t="str">
            <v>Medición rigidez hepática (224)</v>
          </cell>
        </row>
        <row r="225">
          <cell r="B225" t="str">
            <v>Metabolitos del triptofano (243)</v>
          </cell>
        </row>
        <row r="226">
          <cell r="B226" t="str">
            <v>Monitorización de INR (360)</v>
          </cell>
        </row>
        <row r="227">
          <cell r="B227" t="str">
            <v>Movilidad espinal (125)</v>
          </cell>
        </row>
        <row r="228">
          <cell r="B228" t="str">
            <v>MSFC (270)</v>
          </cell>
        </row>
        <row r="229">
          <cell r="B229" t="str">
            <v>MSIS-29 (265)</v>
          </cell>
        </row>
        <row r="230">
          <cell r="B230" t="str">
            <v>Muestra de orina (52)</v>
          </cell>
        </row>
        <row r="231">
          <cell r="B231" t="str">
            <v>Muestra de plasma (104)</v>
          </cell>
        </row>
        <row r="232">
          <cell r="B232" t="str">
            <v>Muestra de saliva (84)</v>
          </cell>
        </row>
        <row r="233">
          <cell r="B233" t="str">
            <v>Muestra de sangre (103)</v>
          </cell>
        </row>
        <row r="234">
          <cell r="B234" t="str">
            <v>Muestra de tejido tumoral (90)</v>
          </cell>
        </row>
        <row r="235">
          <cell r="B235" t="str">
            <v>Muestra farmacodinámica (161)</v>
          </cell>
        </row>
        <row r="236">
          <cell r="B236" t="str">
            <v>Muestra para análisis de resistencia del VHC (144)</v>
          </cell>
        </row>
        <row r="237">
          <cell r="B237" t="str">
            <v>Muestra para análisis farmacocinético (145)</v>
          </cell>
        </row>
        <row r="238">
          <cell r="B238" t="str">
            <v>Muestra para Farmacogenética (69)</v>
          </cell>
        </row>
        <row r="239">
          <cell r="B239" t="str">
            <v>Muestras biológicas (253)</v>
          </cell>
        </row>
        <row r="240">
          <cell r="B240" t="str">
            <v>Muestras de médula ósea (284)</v>
          </cell>
        </row>
        <row r="241">
          <cell r="B241" t="str">
            <v>Muestras Farmacogenómicas (210)</v>
          </cell>
        </row>
        <row r="242">
          <cell r="B242" t="str">
            <v>Muestras para virología (239)</v>
          </cell>
        </row>
        <row r="243">
          <cell r="B243" t="str">
            <v>MUGA (10)</v>
          </cell>
        </row>
        <row r="244">
          <cell r="B244" t="str">
            <v>MUGA (14)</v>
          </cell>
        </row>
        <row r="245">
          <cell r="B245" t="str">
            <v>Nivel EVR (56)</v>
          </cell>
        </row>
        <row r="246">
          <cell r="B246" t="str">
            <v>Nivel TAC (55)</v>
          </cell>
        </row>
        <row r="247">
          <cell r="B247" t="str">
            <v>NYHA (NYHA)</v>
          </cell>
        </row>
        <row r="248">
          <cell r="B248" t="str">
            <v>Osteocalcina (176)</v>
          </cell>
        </row>
        <row r="249">
          <cell r="B249" t="str">
            <v>Otros (Otros)</v>
          </cell>
        </row>
        <row r="250">
          <cell r="B250" t="str">
            <v>Otros Inmunosupresores (57)</v>
          </cell>
        </row>
        <row r="251">
          <cell r="B251" t="str">
            <v>Oximetría de pulso (193)</v>
          </cell>
        </row>
        <row r="252">
          <cell r="B252" t="str">
            <v>P/C (179)</v>
          </cell>
        </row>
        <row r="253">
          <cell r="B253" t="str">
            <v>PA (258)</v>
          </cell>
        </row>
        <row r="254">
          <cell r="B254" t="str">
            <v>Panel Anticuerpos (182)</v>
          </cell>
        </row>
        <row r="255">
          <cell r="B255" t="str">
            <v>Panel cardiovascular (133)</v>
          </cell>
        </row>
        <row r="256">
          <cell r="B256" t="str">
            <v>Panel endocrino (152)</v>
          </cell>
        </row>
        <row r="257">
          <cell r="B257" t="str">
            <v>PCR (213)</v>
          </cell>
        </row>
        <row r="258">
          <cell r="B258" t="str">
            <v>PCR (344)</v>
          </cell>
        </row>
        <row r="259">
          <cell r="B259" t="str">
            <v>PCRus (Proteína C reactiva ultrasensible) (121)</v>
          </cell>
        </row>
        <row r="260">
          <cell r="B260" t="str">
            <v>Perfil lipídico (63)</v>
          </cell>
        </row>
        <row r="261">
          <cell r="B261" t="str">
            <v>Perfil microARN (37)</v>
          </cell>
        </row>
        <row r="262">
          <cell r="B262" t="str">
            <v>Peso (48)</v>
          </cell>
        </row>
        <row r="263">
          <cell r="B263" t="str">
            <v>PET (09)</v>
          </cell>
        </row>
        <row r="264">
          <cell r="B264" t="str">
            <v>PET FDG (336)</v>
          </cell>
        </row>
        <row r="265">
          <cell r="B265" t="str">
            <v>PGIC (160)</v>
          </cell>
        </row>
        <row r="266">
          <cell r="B266" t="str">
            <v>Pharmacy Fee (start up -close-out) (356)</v>
          </cell>
        </row>
        <row r="267">
          <cell r="B267" t="str">
            <v>PM6M (236)</v>
          </cell>
        </row>
        <row r="268">
          <cell r="B268" t="str">
            <v>PNC (64)</v>
          </cell>
        </row>
        <row r="269">
          <cell r="B269" t="str">
            <v>PPD (287)</v>
          </cell>
        </row>
        <row r="270">
          <cell r="B270" t="str">
            <v>PPT (partial tromboplastin time) (309)</v>
          </cell>
        </row>
        <row r="271">
          <cell r="B271" t="str">
            <v>Precalcitonina (324)</v>
          </cell>
        </row>
        <row r="272">
          <cell r="B272" t="str">
            <v>preparacion y envio (349)</v>
          </cell>
        </row>
        <row r="273">
          <cell r="B273" t="str">
            <v>Presión arterial (105)</v>
          </cell>
        </row>
        <row r="274">
          <cell r="B274" t="str">
            <v>Presión intraocular (83)</v>
          </cell>
        </row>
        <row r="275">
          <cell r="B275" t="str">
            <v>Proteínas (185)</v>
          </cell>
        </row>
        <row r="276">
          <cell r="B276" t="str">
            <v>Proteinuria (188)</v>
          </cell>
        </row>
        <row r="277">
          <cell r="B277" t="str">
            <v>Prueba embarazo (47)</v>
          </cell>
        </row>
        <row r="278">
          <cell r="B278" t="str">
            <v>PRUEBA EMBARAZO SUERO (335)</v>
          </cell>
        </row>
        <row r="279">
          <cell r="B279" t="str">
            <v>Prueba hepatitis/VIH (148)</v>
          </cell>
        </row>
        <row r="280">
          <cell r="B280" t="str">
            <v>Prueba Papanicolaou (150)</v>
          </cell>
        </row>
        <row r="281">
          <cell r="B281" t="str">
            <v>Pruebas de la función tiroidea (99)</v>
          </cell>
        </row>
        <row r="282">
          <cell r="B282" t="str">
            <v>Pruebas de laboratorio (240)</v>
          </cell>
        </row>
        <row r="283">
          <cell r="B283" t="str">
            <v>Pruebas/Procedimientos/Tratamientos (114)</v>
          </cell>
        </row>
        <row r="284">
          <cell r="B284" t="str">
            <v>PSA (34)</v>
          </cell>
        </row>
        <row r="285">
          <cell r="B285" t="str">
            <v>Pulsioximetría (219)</v>
          </cell>
        </row>
        <row r="286">
          <cell r="B286" t="str">
            <v>Punción Lumbar (PLumbar)</v>
          </cell>
        </row>
        <row r="287">
          <cell r="B287" t="str">
            <v>Puntuación FLIPI (77)</v>
          </cell>
        </row>
        <row r="288">
          <cell r="B288" t="str">
            <v>Puntuación MAVC (89)</v>
          </cell>
        </row>
        <row r="289">
          <cell r="B289" t="str">
            <v>QLQ-C30 (232)</v>
          </cell>
        </row>
        <row r="290">
          <cell r="B290" t="str">
            <v>RAD68 (215)</v>
          </cell>
        </row>
        <row r="291">
          <cell r="B291" t="str">
            <v>RASQ (78)</v>
          </cell>
        </row>
        <row r="292">
          <cell r="B292" t="str">
            <v>RAT66 (214)</v>
          </cell>
        </row>
        <row r="293">
          <cell r="B293" t="str">
            <v>RCP (38)</v>
          </cell>
        </row>
        <row r="294">
          <cell r="B294" t="str">
            <v>RECIST (305)</v>
          </cell>
        </row>
        <row r="295">
          <cell r="B295" t="str">
            <v>reconsentimiento (326)</v>
          </cell>
        </row>
        <row r="296">
          <cell r="B296" t="str">
            <v>Recuento de 44 articulaciones sensibles (127)</v>
          </cell>
        </row>
        <row r="297">
          <cell r="B297" t="str">
            <v>Recuento de la medicación (106)</v>
          </cell>
        </row>
        <row r="298">
          <cell r="B298" t="str">
            <v>Recuento de linfocitos (222)</v>
          </cell>
        </row>
        <row r="299">
          <cell r="B299" t="str">
            <v>Redispensación medicación (60)</v>
          </cell>
        </row>
        <row r="300">
          <cell r="B300" t="str">
            <v>Reembolso Actividades (294)</v>
          </cell>
        </row>
        <row r="301">
          <cell r="B301" t="str">
            <v>Registro adminstración dosis (54)</v>
          </cell>
        </row>
        <row r="302">
          <cell r="B302" t="str">
            <v>Registro de hospitalizaciones (229)</v>
          </cell>
        </row>
        <row r="303">
          <cell r="B303" t="str">
            <v>Respuesta a la quimioterapia (167)</v>
          </cell>
        </row>
        <row r="304">
          <cell r="B304" t="str">
            <v>Resultados comunicados por el paciente (165)</v>
          </cell>
        </row>
        <row r="305">
          <cell r="B305" t="str">
            <v>Resumen insuficiencia cardiaca índice (116)</v>
          </cell>
        </row>
        <row r="306">
          <cell r="B306" t="str">
            <v>Revisión de Seguridad (183)</v>
          </cell>
        </row>
        <row r="307">
          <cell r="B307" t="str">
            <v>Revisión eventos adversos (300)</v>
          </cell>
        </row>
        <row r="308">
          <cell r="B308" t="str">
            <v>RIV-D Testing (323)</v>
          </cell>
        </row>
        <row r="309">
          <cell r="B309" t="str">
            <v>RM (205)</v>
          </cell>
        </row>
        <row r="310">
          <cell r="B310" t="str">
            <v>RMN (08)</v>
          </cell>
        </row>
        <row r="311">
          <cell r="B311" t="str">
            <v>RNA (241)</v>
          </cell>
        </row>
        <row r="312">
          <cell r="B312" t="str">
            <v>RX (285)</v>
          </cell>
        </row>
        <row r="313">
          <cell r="B313" t="str">
            <v>RX Tórax (283)</v>
          </cell>
        </row>
        <row r="314">
          <cell r="B314" t="str">
            <v>Seguimiento  del estado (166)</v>
          </cell>
        </row>
        <row r="315">
          <cell r="B315" t="str">
            <v>Selección (110)</v>
          </cell>
        </row>
        <row r="316">
          <cell r="B316" t="str">
            <v>Serología viral (44)</v>
          </cell>
        </row>
        <row r="317">
          <cell r="B317" t="str">
            <v>Serum Chemistries (339)</v>
          </cell>
        </row>
        <row r="318">
          <cell r="B318" t="str">
            <v>Servicios de Enfermería (SENF)</v>
          </cell>
        </row>
        <row r="319">
          <cell r="B319" t="str">
            <v>Sesión dermatológica (Derma)</v>
          </cell>
        </row>
        <row r="320">
          <cell r="B320" t="str">
            <v>Síntomas B (230)</v>
          </cell>
        </row>
        <row r="321">
          <cell r="B321" t="str">
            <v>SNRS (237)</v>
          </cell>
        </row>
        <row r="322">
          <cell r="B322" t="str">
            <v>Spec Handling (302)</v>
          </cell>
        </row>
        <row r="323">
          <cell r="B323" t="str">
            <v>SPECT (16)</v>
          </cell>
        </row>
        <row r="324">
          <cell r="B324" t="str">
            <v>SSIQ y PSIQ (158)</v>
          </cell>
        </row>
        <row r="325">
          <cell r="B325" t="str">
            <v>Study Start-up Fee (355)</v>
          </cell>
        </row>
        <row r="326">
          <cell r="B326" t="str">
            <v>Supervivencia y tratamiento posterior (40)</v>
          </cell>
        </row>
        <row r="327">
          <cell r="B327" t="str">
            <v>T25FW, 9HPT, PASAT (235)</v>
          </cell>
        </row>
        <row r="328">
          <cell r="B328" t="str">
            <v>TAC (06)</v>
          </cell>
        </row>
        <row r="329">
          <cell r="B329" t="str">
            <v>Talla (76)</v>
          </cell>
        </row>
        <row r="330">
          <cell r="B330" t="str">
            <v>Tapón MEMS (entrega, descarga, recogida) (143)</v>
          </cell>
        </row>
        <row r="331">
          <cell r="B331" t="str">
            <v>TEJIDO DE ARCHIVO (333)</v>
          </cell>
        </row>
        <row r="332">
          <cell r="B332" t="str">
            <v>Terminacion anticipada (Terminacion Antic)</v>
          </cell>
        </row>
        <row r="333">
          <cell r="B333" t="str">
            <v>Test de detección de Candida (322)</v>
          </cell>
        </row>
        <row r="334">
          <cell r="B334" t="str">
            <v>test del papiloma humano (348)</v>
          </cell>
        </row>
        <row r="335">
          <cell r="B335" t="str">
            <v>Test Tuberculosis (282)</v>
          </cell>
        </row>
        <row r="336">
          <cell r="B336" t="str">
            <v>Testosterona (35)</v>
          </cell>
        </row>
        <row r="337">
          <cell r="B337" t="str">
            <v>TFGc estimada (111)</v>
          </cell>
        </row>
        <row r="338">
          <cell r="B338" t="str">
            <v>TIEMPO ADICIONAL DE INFUSION (342)</v>
          </cell>
        </row>
        <row r="339">
          <cell r="B339" t="str">
            <v>Tomografía coherencia óptica (86)</v>
          </cell>
        </row>
        <row r="340">
          <cell r="B340" t="str">
            <v>Toxicidad (327)</v>
          </cell>
        </row>
        <row r="341">
          <cell r="B341" t="str">
            <v>TP/TTP/IIN/Trombocitos (191)</v>
          </cell>
        </row>
        <row r="342">
          <cell r="B342" t="str">
            <v>TPP (277)</v>
          </cell>
        </row>
        <row r="343">
          <cell r="B343" t="str">
            <v>Tratamiento Previo (21)</v>
          </cell>
        </row>
        <row r="344">
          <cell r="B344" t="str">
            <v>Tratamientos concomitantes (27)</v>
          </cell>
        </row>
        <row r="345">
          <cell r="B345" t="str">
            <v>TSH (141)</v>
          </cell>
        </row>
        <row r="346">
          <cell r="B346" t="str">
            <v>TSQM (261)</v>
          </cell>
        </row>
        <row r="347">
          <cell r="B347" t="str">
            <v>Tumor Archivado (351)</v>
          </cell>
        </row>
        <row r="348">
          <cell r="B348" t="str">
            <v>UACR (170)</v>
          </cell>
        </row>
        <row r="349">
          <cell r="B349" t="str">
            <v>ultrasonido (328)</v>
          </cell>
        </row>
        <row r="350">
          <cell r="B350" t="str">
            <v>URS (266)</v>
          </cell>
        </row>
        <row r="351">
          <cell r="B351" t="str">
            <v>Uso de recursos médicos (39)</v>
          </cell>
        </row>
        <row r="352">
          <cell r="B352" t="str">
            <v>Vacuna (290)</v>
          </cell>
        </row>
        <row r="353">
          <cell r="B353" t="str">
            <v>Varillas (306)</v>
          </cell>
        </row>
        <row r="354">
          <cell r="B354" t="str">
            <v>Venopunción (301)</v>
          </cell>
        </row>
        <row r="355">
          <cell r="B355" t="str">
            <v>Videonistagmografia (358)</v>
          </cell>
        </row>
        <row r="356">
          <cell r="B356" t="str">
            <v>VISITA HOSPITAL DE DÍA (02)</v>
          </cell>
        </row>
        <row r="357">
          <cell r="B357" t="str">
            <v>VISITA MEDICA (01)</v>
          </cell>
        </row>
        <row r="358">
          <cell r="B358" t="str">
            <v>Visita no programada (274)</v>
          </cell>
        </row>
        <row r="359">
          <cell r="B359" t="str">
            <v>Volumen en orina (189)</v>
          </cell>
        </row>
        <row r="360">
          <cell r="B360" t="str">
            <v>VSG (velocidad sedimentación globular) (120)</v>
          </cell>
        </row>
        <row r="361">
          <cell r="B361" t="str">
            <v>VVelocidad onda de pulso (181)</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4E9D7-D2F0-4E41-86A6-5E2EF67706BB}">
  <sheetPr>
    <pageSetUpPr fitToPage="1"/>
  </sheetPr>
  <dimension ref="A1:K68"/>
  <sheetViews>
    <sheetView zoomScaleNormal="100" workbookViewId="0">
      <selection activeCell="A9" sqref="A9:D9"/>
    </sheetView>
  </sheetViews>
  <sheetFormatPr baseColWidth="10" defaultRowHeight="13.2"/>
  <cols>
    <col min="1" max="1" width="8.5546875" style="9" customWidth="1"/>
    <col min="2" max="2" width="11.44140625" style="9" hidden="1" customWidth="1"/>
    <col min="3" max="3" width="0.109375" style="9" customWidth="1"/>
    <col min="4" max="4" width="76.6640625" style="9" customWidth="1"/>
    <col min="5" max="5" width="25.88671875" style="9" customWidth="1"/>
    <col min="6" max="6" width="31" style="9" customWidth="1"/>
    <col min="7" max="7" width="16" style="9" customWidth="1"/>
    <col min="8" max="8" width="11.33203125" style="9" customWidth="1"/>
    <col min="9" max="9" width="14.33203125" style="9" customWidth="1"/>
    <col min="10" max="11" width="11.44140625" style="9"/>
    <col min="12" max="256" width="11.44140625" style="59"/>
    <col min="257" max="257" width="8.5546875" style="59" customWidth="1"/>
    <col min="258" max="258" width="0" style="59" hidden="1" customWidth="1"/>
    <col min="259" max="259" width="0.109375" style="59" customWidth="1"/>
    <col min="260" max="260" width="76.6640625" style="59" customWidth="1"/>
    <col min="261" max="261" width="25.88671875" style="59" customWidth="1"/>
    <col min="262" max="262" width="31" style="59" customWidth="1"/>
    <col min="263" max="263" width="16" style="59" customWidth="1"/>
    <col min="264" max="264" width="11.33203125" style="59" customWidth="1"/>
    <col min="265" max="265" width="14.33203125" style="59" customWidth="1"/>
    <col min="266" max="512" width="11.44140625" style="59"/>
    <col min="513" max="513" width="8.5546875" style="59" customWidth="1"/>
    <col min="514" max="514" width="0" style="59" hidden="1" customWidth="1"/>
    <col min="515" max="515" width="0.109375" style="59" customWidth="1"/>
    <col min="516" max="516" width="76.6640625" style="59" customWidth="1"/>
    <col min="517" max="517" width="25.88671875" style="59" customWidth="1"/>
    <col min="518" max="518" width="31" style="59" customWidth="1"/>
    <col min="519" max="519" width="16" style="59" customWidth="1"/>
    <col min="520" max="520" width="11.33203125" style="59" customWidth="1"/>
    <col min="521" max="521" width="14.33203125" style="59" customWidth="1"/>
    <col min="522" max="768" width="11.44140625" style="59"/>
    <col min="769" max="769" width="8.5546875" style="59" customWidth="1"/>
    <col min="770" max="770" width="0" style="59" hidden="1" customWidth="1"/>
    <col min="771" max="771" width="0.109375" style="59" customWidth="1"/>
    <col min="772" max="772" width="76.6640625" style="59" customWidth="1"/>
    <col min="773" max="773" width="25.88671875" style="59" customWidth="1"/>
    <col min="774" max="774" width="31" style="59" customWidth="1"/>
    <col min="775" max="775" width="16" style="59" customWidth="1"/>
    <col min="776" max="776" width="11.33203125" style="59" customWidth="1"/>
    <col min="777" max="777" width="14.33203125" style="59" customWidth="1"/>
    <col min="778" max="1024" width="11.44140625" style="59"/>
    <col min="1025" max="1025" width="8.5546875" style="59" customWidth="1"/>
    <col min="1026" max="1026" width="0" style="59" hidden="1" customWidth="1"/>
    <col min="1027" max="1027" width="0.109375" style="59" customWidth="1"/>
    <col min="1028" max="1028" width="76.6640625" style="59" customWidth="1"/>
    <col min="1029" max="1029" width="25.88671875" style="59" customWidth="1"/>
    <col min="1030" max="1030" width="31" style="59" customWidth="1"/>
    <col min="1031" max="1031" width="16" style="59" customWidth="1"/>
    <col min="1032" max="1032" width="11.33203125" style="59" customWidth="1"/>
    <col min="1033" max="1033" width="14.33203125" style="59" customWidth="1"/>
    <col min="1034" max="1280" width="11.44140625" style="59"/>
    <col min="1281" max="1281" width="8.5546875" style="59" customWidth="1"/>
    <col min="1282" max="1282" width="0" style="59" hidden="1" customWidth="1"/>
    <col min="1283" max="1283" width="0.109375" style="59" customWidth="1"/>
    <col min="1284" max="1284" width="76.6640625" style="59" customWidth="1"/>
    <col min="1285" max="1285" width="25.88671875" style="59" customWidth="1"/>
    <col min="1286" max="1286" width="31" style="59" customWidth="1"/>
    <col min="1287" max="1287" width="16" style="59" customWidth="1"/>
    <col min="1288" max="1288" width="11.33203125" style="59" customWidth="1"/>
    <col min="1289" max="1289" width="14.33203125" style="59" customWidth="1"/>
    <col min="1290" max="1536" width="11.44140625" style="59"/>
    <col min="1537" max="1537" width="8.5546875" style="59" customWidth="1"/>
    <col min="1538" max="1538" width="0" style="59" hidden="1" customWidth="1"/>
    <col min="1539" max="1539" width="0.109375" style="59" customWidth="1"/>
    <col min="1540" max="1540" width="76.6640625" style="59" customWidth="1"/>
    <col min="1541" max="1541" width="25.88671875" style="59" customWidth="1"/>
    <col min="1542" max="1542" width="31" style="59" customWidth="1"/>
    <col min="1543" max="1543" width="16" style="59" customWidth="1"/>
    <col min="1544" max="1544" width="11.33203125" style="59" customWidth="1"/>
    <col min="1545" max="1545" width="14.33203125" style="59" customWidth="1"/>
    <col min="1546" max="1792" width="11.44140625" style="59"/>
    <col min="1793" max="1793" width="8.5546875" style="59" customWidth="1"/>
    <col min="1794" max="1794" width="0" style="59" hidden="1" customWidth="1"/>
    <col min="1795" max="1795" width="0.109375" style="59" customWidth="1"/>
    <col min="1796" max="1796" width="76.6640625" style="59" customWidth="1"/>
    <col min="1797" max="1797" width="25.88671875" style="59" customWidth="1"/>
    <col min="1798" max="1798" width="31" style="59" customWidth="1"/>
    <col min="1799" max="1799" width="16" style="59" customWidth="1"/>
    <col min="1800" max="1800" width="11.33203125" style="59" customWidth="1"/>
    <col min="1801" max="1801" width="14.33203125" style="59" customWidth="1"/>
    <col min="1802" max="2048" width="11.44140625" style="59"/>
    <col min="2049" max="2049" width="8.5546875" style="59" customWidth="1"/>
    <col min="2050" max="2050" width="0" style="59" hidden="1" customWidth="1"/>
    <col min="2051" max="2051" width="0.109375" style="59" customWidth="1"/>
    <col min="2052" max="2052" width="76.6640625" style="59" customWidth="1"/>
    <col min="2053" max="2053" width="25.88671875" style="59" customWidth="1"/>
    <col min="2054" max="2054" width="31" style="59" customWidth="1"/>
    <col min="2055" max="2055" width="16" style="59" customWidth="1"/>
    <col min="2056" max="2056" width="11.33203125" style="59" customWidth="1"/>
    <col min="2057" max="2057" width="14.33203125" style="59" customWidth="1"/>
    <col min="2058" max="2304" width="11.44140625" style="59"/>
    <col min="2305" max="2305" width="8.5546875" style="59" customWidth="1"/>
    <col min="2306" max="2306" width="0" style="59" hidden="1" customWidth="1"/>
    <col min="2307" max="2307" width="0.109375" style="59" customWidth="1"/>
    <col min="2308" max="2308" width="76.6640625" style="59" customWidth="1"/>
    <col min="2309" max="2309" width="25.88671875" style="59" customWidth="1"/>
    <col min="2310" max="2310" width="31" style="59" customWidth="1"/>
    <col min="2311" max="2311" width="16" style="59" customWidth="1"/>
    <col min="2312" max="2312" width="11.33203125" style="59" customWidth="1"/>
    <col min="2313" max="2313" width="14.33203125" style="59" customWidth="1"/>
    <col min="2314" max="2560" width="11.44140625" style="59"/>
    <col min="2561" max="2561" width="8.5546875" style="59" customWidth="1"/>
    <col min="2562" max="2562" width="0" style="59" hidden="1" customWidth="1"/>
    <col min="2563" max="2563" width="0.109375" style="59" customWidth="1"/>
    <col min="2564" max="2564" width="76.6640625" style="59" customWidth="1"/>
    <col min="2565" max="2565" width="25.88671875" style="59" customWidth="1"/>
    <col min="2566" max="2566" width="31" style="59" customWidth="1"/>
    <col min="2567" max="2567" width="16" style="59" customWidth="1"/>
    <col min="2568" max="2568" width="11.33203125" style="59" customWidth="1"/>
    <col min="2569" max="2569" width="14.33203125" style="59" customWidth="1"/>
    <col min="2570" max="2816" width="11.44140625" style="59"/>
    <col min="2817" max="2817" width="8.5546875" style="59" customWidth="1"/>
    <col min="2818" max="2818" width="0" style="59" hidden="1" customWidth="1"/>
    <col min="2819" max="2819" width="0.109375" style="59" customWidth="1"/>
    <col min="2820" max="2820" width="76.6640625" style="59" customWidth="1"/>
    <col min="2821" max="2821" width="25.88671875" style="59" customWidth="1"/>
    <col min="2822" max="2822" width="31" style="59" customWidth="1"/>
    <col min="2823" max="2823" width="16" style="59" customWidth="1"/>
    <col min="2824" max="2824" width="11.33203125" style="59" customWidth="1"/>
    <col min="2825" max="2825" width="14.33203125" style="59" customWidth="1"/>
    <col min="2826" max="3072" width="11.44140625" style="59"/>
    <col min="3073" max="3073" width="8.5546875" style="59" customWidth="1"/>
    <col min="3074" max="3074" width="0" style="59" hidden="1" customWidth="1"/>
    <col min="3075" max="3075" width="0.109375" style="59" customWidth="1"/>
    <col min="3076" max="3076" width="76.6640625" style="59" customWidth="1"/>
    <col min="3077" max="3077" width="25.88671875" style="59" customWidth="1"/>
    <col min="3078" max="3078" width="31" style="59" customWidth="1"/>
    <col min="3079" max="3079" width="16" style="59" customWidth="1"/>
    <col min="3080" max="3080" width="11.33203125" style="59" customWidth="1"/>
    <col min="3081" max="3081" width="14.33203125" style="59" customWidth="1"/>
    <col min="3082" max="3328" width="11.44140625" style="59"/>
    <col min="3329" max="3329" width="8.5546875" style="59" customWidth="1"/>
    <col min="3330" max="3330" width="0" style="59" hidden="1" customWidth="1"/>
    <col min="3331" max="3331" width="0.109375" style="59" customWidth="1"/>
    <col min="3332" max="3332" width="76.6640625" style="59" customWidth="1"/>
    <col min="3333" max="3333" width="25.88671875" style="59" customWidth="1"/>
    <col min="3334" max="3334" width="31" style="59" customWidth="1"/>
    <col min="3335" max="3335" width="16" style="59" customWidth="1"/>
    <col min="3336" max="3336" width="11.33203125" style="59" customWidth="1"/>
    <col min="3337" max="3337" width="14.33203125" style="59" customWidth="1"/>
    <col min="3338" max="3584" width="11.44140625" style="59"/>
    <col min="3585" max="3585" width="8.5546875" style="59" customWidth="1"/>
    <col min="3586" max="3586" width="0" style="59" hidden="1" customWidth="1"/>
    <col min="3587" max="3587" width="0.109375" style="59" customWidth="1"/>
    <col min="3588" max="3588" width="76.6640625" style="59" customWidth="1"/>
    <col min="3589" max="3589" width="25.88671875" style="59" customWidth="1"/>
    <col min="3590" max="3590" width="31" style="59" customWidth="1"/>
    <col min="3591" max="3591" width="16" style="59" customWidth="1"/>
    <col min="3592" max="3592" width="11.33203125" style="59" customWidth="1"/>
    <col min="3593" max="3593" width="14.33203125" style="59" customWidth="1"/>
    <col min="3594" max="3840" width="11.44140625" style="59"/>
    <col min="3841" max="3841" width="8.5546875" style="59" customWidth="1"/>
    <col min="3842" max="3842" width="0" style="59" hidden="1" customWidth="1"/>
    <col min="3843" max="3843" width="0.109375" style="59" customWidth="1"/>
    <col min="3844" max="3844" width="76.6640625" style="59" customWidth="1"/>
    <col min="3845" max="3845" width="25.88671875" style="59" customWidth="1"/>
    <col min="3846" max="3846" width="31" style="59" customWidth="1"/>
    <col min="3847" max="3847" width="16" style="59" customWidth="1"/>
    <col min="3848" max="3848" width="11.33203125" style="59" customWidth="1"/>
    <col min="3849" max="3849" width="14.33203125" style="59" customWidth="1"/>
    <col min="3850" max="4096" width="11.44140625" style="59"/>
    <col min="4097" max="4097" width="8.5546875" style="59" customWidth="1"/>
    <col min="4098" max="4098" width="0" style="59" hidden="1" customWidth="1"/>
    <col min="4099" max="4099" width="0.109375" style="59" customWidth="1"/>
    <col min="4100" max="4100" width="76.6640625" style="59" customWidth="1"/>
    <col min="4101" max="4101" width="25.88671875" style="59" customWidth="1"/>
    <col min="4102" max="4102" width="31" style="59" customWidth="1"/>
    <col min="4103" max="4103" width="16" style="59" customWidth="1"/>
    <col min="4104" max="4104" width="11.33203125" style="59" customWidth="1"/>
    <col min="4105" max="4105" width="14.33203125" style="59" customWidth="1"/>
    <col min="4106" max="4352" width="11.44140625" style="59"/>
    <col min="4353" max="4353" width="8.5546875" style="59" customWidth="1"/>
    <col min="4354" max="4354" width="0" style="59" hidden="1" customWidth="1"/>
    <col min="4355" max="4355" width="0.109375" style="59" customWidth="1"/>
    <col min="4356" max="4356" width="76.6640625" style="59" customWidth="1"/>
    <col min="4357" max="4357" width="25.88671875" style="59" customWidth="1"/>
    <col min="4358" max="4358" width="31" style="59" customWidth="1"/>
    <col min="4359" max="4359" width="16" style="59" customWidth="1"/>
    <col min="4360" max="4360" width="11.33203125" style="59" customWidth="1"/>
    <col min="4361" max="4361" width="14.33203125" style="59" customWidth="1"/>
    <col min="4362" max="4608" width="11.44140625" style="59"/>
    <col min="4609" max="4609" width="8.5546875" style="59" customWidth="1"/>
    <col min="4610" max="4610" width="0" style="59" hidden="1" customWidth="1"/>
    <col min="4611" max="4611" width="0.109375" style="59" customWidth="1"/>
    <col min="4612" max="4612" width="76.6640625" style="59" customWidth="1"/>
    <col min="4613" max="4613" width="25.88671875" style="59" customWidth="1"/>
    <col min="4614" max="4614" width="31" style="59" customWidth="1"/>
    <col min="4615" max="4615" width="16" style="59" customWidth="1"/>
    <col min="4616" max="4616" width="11.33203125" style="59" customWidth="1"/>
    <col min="4617" max="4617" width="14.33203125" style="59" customWidth="1"/>
    <col min="4618" max="4864" width="11.44140625" style="59"/>
    <col min="4865" max="4865" width="8.5546875" style="59" customWidth="1"/>
    <col min="4866" max="4866" width="0" style="59" hidden="1" customWidth="1"/>
    <col min="4867" max="4867" width="0.109375" style="59" customWidth="1"/>
    <col min="4868" max="4868" width="76.6640625" style="59" customWidth="1"/>
    <col min="4869" max="4869" width="25.88671875" style="59" customWidth="1"/>
    <col min="4870" max="4870" width="31" style="59" customWidth="1"/>
    <col min="4871" max="4871" width="16" style="59" customWidth="1"/>
    <col min="4872" max="4872" width="11.33203125" style="59" customWidth="1"/>
    <col min="4873" max="4873" width="14.33203125" style="59" customWidth="1"/>
    <col min="4874" max="5120" width="11.44140625" style="59"/>
    <col min="5121" max="5121" width="8.5546875" style="59" customWidth="1"/>
    <col min="5122" max="5122" width="0" style="59" hidden="1" customWidth="1"/>
    <col min="5123" max="5123" width="0.109375" style="59" customWidth="1"/>
    <col min="5124" max="5124" width="76.6640625" style="59" customWidth="1"/>
    <col min="5125" max="5125" width="25.88671875" style="59" customWidth="1"/>
    <col min="5126" max="5126" width="31" style="59" customWidth="1"/>
    <col min="5127" max="5127" width="16" style="59" customWidth="1"/>
    <col min="5128" max="5128" width="11.33203125" style="59" customWidth="1"/>
    <col min="5129" max="5129" width="14.33203125" style="59" customWidth="1"/>
    <col min="5130" max="5376" width="11.44140625" style="59"/>
    <col min="5377" max="5377" width="8.5546875" style="59" customWidth="1"/>
    <col min="5378" max="5378" width="0" style="59" hidden="1" customWidth="1"/>
    <col min="5379" max="5379" width="0.109375" style="59" customWidth="1"/>
    <col min="5380" max="5380" width="76.6640625" style="59" customWidth="1"/>
    <col min="5381" max="5381" width="25.88671875" style="59" customWidth="1"/>
    <col min="5382" max="5382" width="31" style="59" customWidth="1"/>
    <col min="5383" max="5383" width="16" style="59" customWidth="1"/>
    <col min="5384" max="5384" width="11.33203125" style="59" customWidth="1"/>
    <col min="5385" max="5385" width="14.33203125" style="59" customWidth="1"/>
    <col min="5386" max="5632" width="11.44140625" style="59"/>
    <col min="5633" max="5633" width="8.5546875" style="59" customWidth="1"/>
    <col min="5634" max="5634" width="0" style="59" hidden="1" customWidth="1"/>
    <col min="5635" max="5635" width="0.109375" style="59" customWidth="1"/>
    <col min="5636" max="5636" width="76.6640625" style="59" customWidth="1"/>
    <col min="5637" max="5637" width="25.88671875" style="59" customWidth="1"/>
    <col min="5638" max="5638" width="31" style="59" customWidth="1"/>
    <col min="5639" max="5639" width="16" style="59" customWidth="1"/>
    <col min="5640" max="5640" width="11.33203125" style="59" customWidth="1"/>
    <col min="5641" max="5641" width="14.33203125" style="59" customWidth="1"/>
    <col min="5642" max="5888" width="11.44140625" style="59"/>
    <col min="5889" max="5889" width="8.5546875" style="59" customWidth="1"/>
    <col min="5890" max="5890" width="0" style="59" hidden="1" customWidth="1"/>
    <col min="5891" max="5891" width="0.109375" style="59" customWidth="1"/>
    <col min="5892" max="5892" width="76.6640625" style="59" customWidth="1"/>
    <col min="5893" max="5893" width="25.88671875" style="59" customWidth="1"/>
    <col min="5894" max="5894" width="31" style="59" customWidth="1"/>
    <col min="5895" max="5895" width="16" style="59" customWidth="1"/>
    <col min="5896" max="5896" width="11.33203125" style="59" customWidth="1"/>
    <col min="5897" max="5897" width="14.33203125" style="59" customWidth="1"/>
    <col min="5898" max="6144" width="11.44140625" style="59"/>
    <col min="6145" max="6145" width="8.5546875" style="59" customWidth="1"/>
    <col min="6146" max="6146" width="0" style="59" hidden="1" customWidth="1"/>
    <col min="6147" max="6147" width="0.109375" style="59" customWidth="1"/>
    <col min="6148" max="6148" width="76.6640625" style="59" customWidth="1"/>
    <col min="6149" max="6149" width="25.88671875" style="59" customWidth="1"/>
    <col min="6150" max="6150" width="31" style="59" customWidth="1"/>
    <col min="6151" max="6151" width="16" style="59" customWidth="1"/>
    <col min="6152" max="6152" width="11.33203125" style="59" customWidth="1"/>
    <col min="6153" max="6153" width="14.33203125" style="59" customWidth="1"/>
    <col min="6154" max="6400" width="11.44140625" style="59"/>
    <col min="6401" max="6401" width="8.5546875" style="59" customWidth="1"/>
    <col min="6402" max="6402" width="0" style="59" hidden="1" customWidth="1"/>
    <col min="6403" max="6403" width="0.109375" style="59" customWidth="1"/>
    <col min="6404" max="6404" width="76.6640625" style="59" customWidth="1"/>
    <col min="6405" max="6405" width="25.88671875" style="59" customWidth="1"/>
    <col min="6406" max="6406" width="31" style="59" customWidth="1"/>
    <col min="6407" max="6407" width="16" style="59" customWidth="1"/>
    <col min="6408" max="6408" width="11.33203125" style="59" customWidth="1"/>
    <col min="6409" max="6409" width="14.33203125" style="59" customWidth="1"/>
    <col min="6410" max="6656" width="11.44140625" style="59"/>
    <col min="6657" max="6657" width="8.5546875" style="59" customWidth="1"/>
    <col min="6658" max="6658" width="0" style="59" hidden="1" customWidth="1"/>
    <col min="6659" max="6659" width="0.109375" style="59" customWidth="1"/>
    <col min="6660" max="6660" width="76.6640625" style="59" customWidth="1"/>
    <col min="6661" max="6661" width="25.88671875" style="59" customWidth="1"/>
    <col min="6662" max="6662" width="31" style="59" customWidth="1"/>
    <col min="6663" max="6663" width="16" style="59" customWidth="1"/>
    <col min="6664" max="6664" width="11.33203125" style="59" customWidth="1"/>
    <col min="6665" max="6665" width="14.33203125" style="59" customWidth="1"/>
    <col min="6666" max="6912" width="11.44140625" style="59"/>
    <col min="6913" max="6913" width="8.5546875" style="59" customWidth="1"/>
    <col min="6914" max="6914" width="0" style="59" hidden="1" customWidth="1"/>
    <col min="6915" max="6915" width="0.109375" style="59" customWidth="1"/>
    <col min="6916" max="6916" width="76.6640625" style="59" customWidth="1"/>
    <col min="6917" max="6917" width="25.88671875" style="59" customWidth="1"/>
    <col min="6918" max="6918" width="31" style="59" customWidth="1"/>
    <col min="6919" max="6919" width="16" style="59" customWidth="1"/>
    <col min="6920" max="6920" width="11.33203125" style="59" customWidth="1"/>
    <col min="6921" max="6921" width="14.33203125" style="59" customWidth="1"/>
    <col min="6922" max="7168" width="11.44140625" style="59"/>
    <col min="7169" max="7169" width="8.5546875" style="59" customWidth="1"/>
    <col min="7170" max="7170" width="0" style="59" hidden="1" customWidth="1"/>
    <col min="7171" max="7171" width="0.109375" style="59" customWidth="1"/>
    <col min="7172" max="7172" width="76.6640625" style="59" customWidth="1"/>
    <col min="7173" max="7173" width="25.88671875" style="59" customWidth="1"/>
    <col min="7174" max="7174" width="31" style="59" customWidth="1"/>
    <col min="7175" max="7175" width="16" style="59" customWidth="1"/>
    <col min="7176" max="7176" width="11.33203125" style="59" customWidth="1"/>
    <col min="7177" max="7177" width="14.33203125" style="59" customWidth="1"/>
    <col min="7178" max="7424" width="11.44140625" style="59"/>
    <col min="7425" max="7425" width="8.5546875" style="59" customWidth="1"/>
    <col min="7426" max="7426" width="0" style="59" hidden="1" customWidth="1"/>
    <col min="7427" max="7427" width="0.109375" style="59" customWidth="1"/>
    <col min="7428" max="7428" width="76.6640625" style="59" customWidth="1"/>
    <col min="7429" max="7429" width="25.88671875" style="59" customWidth="1"/>
    <col min="7430" max="7430" width="31" style="59" customWidth="1"/>
    <col min="7431" max="7431" width="16" style="59" customWidth="1"/>
    <col min="7432" max="7432" width="11.33203125" style="59" customWidth="1"/>
    <col min="7433" max="7433" width="14.33203125" style="59" customWidth="1"/>
    <col min="7434" max="7680" width="11.44140625" style="59"/>
    <col min="7681" max="7681" width="8.5546875" style="59" customWidth="1"/>
    <col min="7682" max="7682" width="0" style="59" hidden="1" customWidth="1"/>
    <col min="7683" max="7683" width="0.109375" style="59" customWidth="1"/>
    <col min="7684" max="7684" width="76.6640625" style="59" customWidth="1"/>
    <col min="7685" max="7685" width="25.88671875" style="59" customWidth="1"/>
    <col min="7686" max="7686" width="31" style="59" customWidth="1"/>
    <col min="7687" max="7687" width="16" style="59" customWidth="1"/>
    <col min="7688" max="7688" width="11.33203125" style="59" customWidth="1"/>
    <col min="7689" max="7689" width="14.33203125" style="59" customWidth="1"/>
    <col min="7690" max="7936" width="11.44140625" style="59"/>
    <col min="7937" max="7937" width="8.5546875" style="59" customWidth="1"/>
    <col min="7938" max="7938" width="0" style="59" hidden="1" customWidth="1"/>
    <col min="7939" max="7939" width="0.109375" style="59" customWidth="1"/>
    <col min="7940" max="7940" width="76.6640625" style="59" customWidth="1"/>
    <col min="7941" max="7941" width="25.88671875" style="59" customWidth="1"/>
    <col min="7942" max="7942" width="31" style="59" customWidth="1"/>
    <col min="7943" max="7943" width="16" style="59" customWidth="1"/>
    <col min="7944" max="7944" width="11.33203125" style="59" customWidth="1"/>
    <col min="7945" max="7945" width="14.33203125" style="59" customWidth="1"/>
    <col min="7946" max="8192" width="11.44140625" style="59"/>
    <col min="8193" max="8193" width="8.5546875" style="59" customWidth="1"/>
    <col min="8194" max="8194" width="0" style="59" hidden="1" customWidth="1"/>
    <col min="8195" max="8195" width="0.109375" style="59" customWidth="1"/>
    <col min="8196" max="8196" width="76.6640625" style="59" customWidth="1"/>
    <col min="8197" max="8197" width="25.88671875" style="59" customWidth="1"/>
    <col min="8198" max="8198" width="31" style="59" customWidth="1"/>
    <col min="8199" max="8199" width="16" style="59" customWidth="1"/>
    <col min="8200" max="8200" width="11.33203125" style="59" customWidth="1"/>
    <col min="8201" max="8201" width="14.33203125" style="59" customWidth="1"/>
    <col min="8202" max="8448" width="11.44140625" style="59"/>
    <col min="8449" max="8449" width="8.5546875" style="59" customWidth="1"/>
    <col min="8450" max="8450" width="0" style="59" hidden="1" customWidth="1"/>
    <col min="8451" max="8451" width="0.109375" style="59" customWidth="1"/>
    <col min="8452" max="8452" width="76.6640625" style="59" customWidth="1"/>
    <col min="8453" max="8453" width="25.88671875" style="59" customWidth="1"/>
    <col min="8454" max="8454" width="31" style="59" customWidth="1"/>
    <col min="8455" max="8455" width="16" style="59" customWidth="1"/>
    <col min="8456" max="8456" width="11.33203125" style="59" customWidth="1"/>
    <col min="8457" max="8457" width="14.33203125" style="59" customWidth="1"/>
    <col min="8458" max="8704" width="11.44140625" style="59"/>
    <col min="8705" max="8705" width="8.5546875" style="59" customWidth="1"/>
    <col min="8706" max="8706" width="0" style="59" hidden="1" customWidth="1"/>
    <col min="8707" max="8707" width="0.109375" style="59" customWidth="1"/>
    <col min="8708" max="8708" width="76.6640625" style="59" customWidth="1"/>
    <col min="8709" max="8709" width="25.88671875" style="59" customWidth="1"/>
    <col min="8710" max="8710" width="31" style="59" customWidth="1"/>
    <col min="8711" max="8711" width="16" style="59" customWidth="1"/>
    <col min="8712" max="8712" width="11.33203125" style="59" customWidth="1"/>
    <col min="8713" max="8713" width="14.33203125" style="59" customWidth="1"/>
    <col min="8714" max="8960" width="11.44140625" style="59"/>
    <col min="8961" max="8961" width="8.5546875" style="59" customWidth="1"/>
    <col min="8962" max="8962" width="0" style="59" hidden="1" customWidth="1"/>
    <col min="8963" max="8963" width="0.109375" style="59" customWidth="1"/>
    <col min="8964" max="8964" width="76.6640625" style="59" customWidth="1"/>
    <col min="8965" max="8965" width="25.88671875" style="59" customWidth="1"/>
    <col min="8966" max="8966" width="31" style="59" customWidth="1"/>
    <col min="8967" max="8967" width="16" style="59" customWidth="1"/>
    <col min="8968" max="8968" width="11.33203125" style="59" customWidth="1"/>
    <col min="8969" max="8969" width="14.33203125" style="59" customWidth="1"/>
    <col min="8970" max="9216" width="11.44140625" style="59"/>
    <col min="9217" max="9217" width="8.5546875" style="59" customWidth="1"/>
    <col min="9218" max="9218" width="0" style="59" hidden="1" customWidth="1"/>
    <col min="9219" max="9219" width="0.109375" style="59" customWidth="1"/>
    <col min="9220" max="9220" width="76.6640625" style="59" customWidth="1"/>
    <col min="9221" max="9221" width="25.88671875" style="59" customWidth="1"/>
    <col min="9222" max="9222" width="31" style="59" customWidth="1"/>
    <col min="9223" max="9223" width="16" style="59" customWidth="1"/>
    <col min="9224" max="9224" width="11.33203125" style="59" customWidth="1"/>
    <col min="9225" max="9225" width="14.33203125" style="59" customWidth="1"/>
    <col min="9226" max="9472" width="11.44140625" style="59"/>
    <col min="9473" max="9473" width="8.5546875" style="59" customWidth="1"/>
    <col min="9474" max="9474" width="0" style="59" hidden="1" customWidth="1"/>
    <col min="9475" max="9475" width="0.109375" style="59" customWidth="1"/>
    <col min="9476" max="9476" width="76.6640625" style="59" customWidth="1"/>
    <col min="9477" max="9477" width="25.88671875" style="59" customWidth="1"/>
    <col min="9478" max="9478" width="31" style="59" customWidth="1"/>
    <col min="9479" max="9479" width="16" style="59" customWidth="1"/>
    <col min="9480" max="9480" width="11.33203125" style="59" customWidth="1"/>
    <col min="9481" max="9481" width="14.33203125" style="59" customWidth="1"/>
    <col min="9482" max="9728" width="11.44140625" style="59"/>
    <col min="9729" max="9729" width="8.5546875" style="59" customWidth="1"/>
    <col min="9730" max="9730" width="0" style="59" hidden="1" customWidth="1"/>
    <col min="9731" max="9731" width="0.109375" style="59" customWidth="1"/>
    <col min="9732" max="9732" width="76.6640625" style="59" customWidth="1"/>
    <col min="9733" max="9733" width="25.88671875" style="59" customWidth="1"/>
    <col min="9734" max="9734" width="31" style="59" customWidth="1"/>
    <col min="9735" max="9735" width="16" style="59" customWidth="1"/>
    <col min="9736" max="9736" width="11.33203125" style="59" customWidth="1"/>
    <col min="9737" max="9737" width="14.33203125" style="59" customWidth="1"/>
    <col min="9738" max="9984" width="11.44140625" style="59"/>
    <col min="9985" max="9985" width="8.5546875" style="59" customWidth="1"/>
    <col min="9986" max="9986" width="0" style="59" hidden="1" customWidth="1"/>
    <col min="9987" max="9987" width="0.109375" style="59" customWidth="1"/>
    <col min="9988" max="9988" width="76.6640625" style="59" customWidth="1"/>
    <col min="9989" max="9989" width="25.88671875" style="59" customWidth="1"/>
    <col min="9990" max="9990" width="31" style="59" customWidth="1"/>
    <col min="9991" max="9991" width="16" style="59" customWidth="1"/>
    <col min="9992" max="9992" width="11.33203125" style="59" customWidth="1"/>
    <col min="9993" max="9993" width="14.33203125" style="59" customWidth="1"/>
    <col min="9994" max="10240" width="11.44140625" style="59"/>
    <col min="10241" max="10241" width="8.5546875" style="59" customWidth="1"/>
    <col min="10242" max="10242" width="0" style="59" hidden="1" customWidth="1"/>
    <col min="10243" max="10243" width="0.109375" style="59" customWidth="1"/>
    <col min="10244" max="10244" width="76.6640625" style="59" customWidth="1"/>
    <col min="10245" max="10245" width="25.88671875" style="59" customWidth="1"/>
    <col min="10246" max="10246" width="31" style="59" customWidth="1"/>
    <col min="10247" max="10247" width="16" style="59" customWidth="1"/>
    <col min="10248" max="10248" width="11.33203125" style="59" customWidth="1"/>
    <col min="10249" max="10249" width="14.33203125" style="59" customWidth="1"/>
    <col min="10250" max="10496" width="11.44140625" style="59"/>
    <col min="10497" max="10497" width="8.5546875" style="59" customWidth="1"/>
    <col min="10498" max="10498" width="0" style="59" hidden="1" customWidth="1"/>
    <col min="10499" max="10499" width="0.109375" style="59" customWidth="1"/>
    <col min="10500" max="10500" width="76.6640625" style="59" customWidth="1"/>
    <col min="10501" max="10501" width="25.88671875" style="59" customWidth="1"/>
    <col min="10502" max="10502" width="31" style="59" customWidth="1"/>
    <col min="10503" max="10503" width="16" style="59" customWidth="1"/>
    <col min="10504" max="10504" width="11.33203125" style="59" customWidth="1"/>
    <col min="10505" max="10505" width="14.33203125" style="59" customWidth="1"/>
    <col min="10506" max="10752" width="11.44140625" style="59"/>
    <col min="10753" max="10753" width="8.5546875" style="59" customWidth="1"/>
    <col min="10754" max="10754" width="0" style="59" hidden="1" customWidth="1"/>
    <col min="10755" max="10755" width="0.109375" style="59" customWidth="1"/>
    <col min="10756" max="10756" width="76.6640625" style="59" customWidth="1"/>
    <col min="10757" max="10757" width="25.88671875" style="59" customWidth="1"/>
    <col min="10758" max="10758" width="31" style="59" customWidth="1"/>
    <col min="10759" max="10759" width="16" style="59" customWidth="1"/>
    <col min="10760" max="10760" width="11.33203125" style="59" customWidth="1"/>
    <col min="10761" max="10761" width="14.33203125" style="59" customWidth="1"/>
    <col min="10762" max="11008" width="11.44140625" style="59"/>
    <col min="11009" max="11009" width="8.5546875" style="59" customWidth="1"/>
    <col min="11010" max="11010" width="0" style="59" hidden="1" customWidth="1"/>
    <col min="11011" max="11011" width="0.109375" style="59" customWidth="1"/>
    <col min="11012" max="11012" width="76.6640625" style="59" customWidth="1"/>
    <col min="11013" max="11013" width="25.88671875" style="59" customWidth="1"/>
    <col min="11014" max="11014" width="31" style="59" customWidth="1"/>
    <col min="11015" max="11015" width="16" style="59" customWidth="1"/>
    <col min="11016" max="11016" width="11.33203125" style="59" customWidth="1"/>
    <col min="11017" max="11017" width="14.33203125" style="59" customWidth="1"/>
    <col min="11018" max="11264" width="11.44140625" style="59"/>
    <col min="11265" max="11265" width="8.5546875" style="59" customWidth="1"/>
    <col min="11266" max="11266" width="0" style="59" hidden="1" customWidth="1"/>
    <col min="11267" max="11267" width="0.109375" style="59" customWidth="1"/>
    <col min="11268" max="11268" width="76.6640625" style="59" customWidth="1"/>
    <col min="11269" max="11269" width="25.88671875" style="59" customWidth="1"/>
    <col min="11270" max="11270" width="31" style="59" customWidth="1"/>
    <col min="11271" max="11271" width="16" style="59" customWidth="1"/>
    <col min="11272" max="11272" width="11.33203125" style="59" customWidth="1"/>
    <col min="11273" max="11273" width="14.33203125" style="59" customWidth="1"/>
    <col min="11274" max="11520" width="11.44140625" style="59"/>
    <col min="11521" max="11521" width="8.5546875" style="59" customWidth="1"/>
    <col min="11522" max="11522" width="0" style="59" hidden="1" customWidth="1"/>
    <col min="11523" max="11523" width="0.109375" style="59" customWidth="1"/>
    <col min="11524" max="11524" width="76.6640625" style="59" customWidth="1"/>
    <col min="11525" max="11525" width="25.88671875" style="59" customWidth="1"/>
    <col min="11526" max="11526" width="31" style="59" customWidth="1"/>
    <col min="11527" max="11527" width="16" style="59" customWidth="1"/>
    <col min="11528" max="11528" width="11.33203125" style="59" customWidth="1"/>
    <col min="11529" max="11529" width="14.33203125" style="59" customWidth="1"/>
    <col min="11530" max="11776" width="11.44140625" style="59"/>
    <col min="11777" max="11777" width="8.5546875" style="59" customWidth="1"/>
    <col min="11778" max="11778" width="0" style="59" hidden="1" customWidth="1"/>
    <col min="11779" max="11779" width="0.109375" style="59" customWidth="1"/>
    <col min="11780" max="11780" width="76.6640625" style="59" customWidth="1"/>
    <col min="11781" max="11781" width="25.88671875" style="59" customWidth="1"/>
    <col min="11782" max="11782" width="31" style="59" customWidth="1"/>
    <col min="11783" max="11783" width="16" style="59" customWidth="1"/>
    <col min="11784" max="11784" width="11.33203125" style="59" customWidth="1"/>
    <col min="11785" max="11785" width="14.33203125" style="59" customWidth="1"/>
    <col min="11786" max="12032" width="11.44140625" style="59"/>
    <col min="12033" max="12033" width="8.5546875" style="59" customWidth="1"/>
    <col min="12034" max="12034" width="0" style="59" hidden="1" customWidth="1"/>
    <col min="12035" max="12035" width="0.109375" style="59" customWidth="1"/>
    <col min="12036" max="12036" width="76.6640625" style="59" customWidth="1"/>
    <col min="12037" max="12037" width="25.88671875" style="59" customWidth="1"/>
    <col min="12038" max="12038" width="31" style="59" customWidth="1"/>
    <col min="12039" max="12039" width="16" style="59" customWidth="1"/>
    <col min="12040" max="12040" width="11.33203125" style="59" customWidth="1"/>
    <col min="12041" max="12041" width="14.33203125" style="59" customWidth="1"/>
    <col min="12042" max="12288" width="11.44140625" style="59"/>
    <col min="12289" max="12289" width="8.5546875" style="59" customWidth="1"/>
    <col min="12290" max="12290" width="0" style="59" hidden="1" customWidth="1"/>
    <col min="12291" max="12291" width="0.109375" style="59" customWidth="1"/>
    <col min="12292" max="12292" width="76.6640625" style="59" customWidth="1"/>
    <col min="12293" max="12293" width="25.88671875" style="59" customWidth="1"/>
    <col min="12294" max="12294" width="31" style="59" customWidth="1"/>
    <col min="12295" max="12295" width="16" style="59" customWidth="1"/>
    <col min="12296" max="12296" width="11.33203125" style="59" customWidth="1"/>
    <col min="12297" max="12297" width="14.33203125" style="59" customWidth="1"/>
    <col min="12298" max="12544" width="11.44140625" style="59"/>
    <col min="12545" max="12545" width="8.5546875" style="59" customWidth="1"/>
    <col min="12546" max="12546" width="0" style="59" hidden="1" customWidth="1"/>
    <col min="12547" max="12547" width="0.109375" style="59" customWidth="1"/>
    <col min="12548" max="12548" width="76.6640625" style="59" customWidth="1"/>
    <col min="12549" max="12549" width="25.88671875" style="59" customWidth="1"/>
    <col min="12550" max="12550" width="31" style="59" customWidth="1"/>
    <col min="12551" max="12551" width="16" style="59" customWidth="1"/>
    <col min="12552" max="12552" width="11.33203125" style="59" customWidth="1"/>
    <col min="12553" max="12553" width="14.33203125" style="59" customWidth="1"/>
    <col min="12554" max="12800" width="11.44140625" style="59"/>
    <col min="12801" max="12801" width="8.5546875" style="59" customWidth="1"/>
    <col min="12802" max="12802" width="0" style="59" hidden="1" customWidth="1"/>
    <col min="12803" max="12803" width="0.109375" style="59" customWidth="1"/>
    <col min="12804" max="12804" width="76.6640625" style="59" customWidth="1"/>
    <col min="12805" max="12805" width="25.88671875" style="59" customWidth="1"/>
    <col min="12806" max="12806" width="31" style="59" customWidth="1"/>
    <col min="12807" max="12807" width="16" style="59" customWidth="1"/>
    <col min="12808" max="12808" width="11.33203125" style="59" customWidth="1"/>
    <col min="12809" max="12809" width="14.33203125" style="59" customWidth="1"/>
    <col min="12810" max="13056" width="11.44140625" style="59"/>
    <col min="13057" max="13057" width="8.5546875" style="59" customWidth="1"/>
    <col min="13058" max="13058" width="0" style="59" hidden="1" customWidth="1"/>
    <col min="13059" max="13059" width="0.109375" style="59" customWidth="1"/>
    <col min="13060" max="13060" width="76.6640625" style="59" customWidth="1"/>
    <col min="13061" max="13061" width="25.88671875" style="59" customWidth="1"/>
    <col min="13062" max="13062" width="31" style="59" customWidth="1"/>
    <col min="13063" max="13063" width="16" style="59" customWidth="1"/>
    <col min="13064" max="13064" width="11.33203125" style="59" customWidth="1"/>
    <col min="13065" max="13065" width="14.33203125" style="59" customWidth="1"/>
    <col min="13066" max="13312" width="11.44140625" style="59"/>
    <col min="13313" max="13313" width="8.5546875" style="59" customWidth="1"/>
    <col min="13314" max="13314" width="0" style="59" hidden="1" customWidth="1"/>
    <col min="13315" max="13315" width="0.109375" style="59" customWidth="1"/>
    <col min="13316" max="13316" width="76.6640625" style="59" customWidth="1"/>
    <col min="13317" max="13317" width="25.88671875" style="59" customWidth="1"/>
    <col min="13318" max="13318" width="31" style="59" customWidth="1"/>
    <col min="13319" max="13319" width="16" style="59" customWidth="1"/>
    <col min="13320" max="13320" width="11.33203125" style="59" customWidth="1"/>
    <col min="13321" max="13321" width="14.33203125" style="59" customWidth="1"/>
    <col min="13322" max="13568" width="11.44140625" style="59"/>
    <col min="13569" max="13569" width="8.5546875" style="59" customWidth="1"/>
    <col min="13570" max="13570" width="0" style="59" hidden="1" customWidth="1"/>
    <col min="13571" max="13571" width="0.109375" style="59" customWidth="1"/>
    <col min="13572" max="13572" width="76.6640625" style="59" customWidth="1"/>
    <col min="13573" max="13573" width="25.88671875" style="59" customWidth="1"/>
    <col min="13574" max="13574" width="31" style="59" customWidth="1"/>
    <col min="13575" max="13575" width="16" style="59" customWidth="1"/>
    <col min="13576" max="13576" width="11.33203125" style="59" customWidth="1"/>
    <col min="13577" max="13577" width="14.33203125" style="59" customWidth="1"/>
    <col min="13578" max="13824" width="11.44140625" style="59"/>
    <col min="13825" max="13825" width="8.5546875" style="59" customWidth="1"/>
    <col min="13826" max="13826" width="0" style="59" hidden="1" customWidth="1"/>
    <col min="13827" max="13827" width="0.109375" style="59" customWidth="1"/>
    <col min="13828" max="13828" width="76.6640625" style="59" customWidth="1"/>
    <col min="13829" max="13829" width="25.88671875" style="59" customWidth="1"/>
    <col min="13830" max="13830" width="31" style="59" customWidth="1"/>
    <col min="13831" max="13831" width="16" style="59" customWidth="1"/>
    <col min="13832" max="13832" width="11.33203125" style="59" customWidth="1"/>
    <col min="13833" max="13833" width="14.33203125" style="59" customWidth="1"/>
    <col min="13834" max="14080" width="11.44140625" style="59"/>
    <col min="14081" max="14081" width="8.5546875" style="59" customWidth="1"/>
    <col min="14082" max="14082" width="0" style="59" hidden="1" customWidth="1"/>
    <col min="14083" max="14083" width="0.109375" style="59" customWidth="1"/>
    <col min="14084" max="14084" width="76.6640625" style="59" customWidth="1"/>
    <col min="14085" max="14085" width="25.88671875" style="59" customWidth="1"/>
    <col min="14086" max="14086" width="31" style="59" customWidth="1"/>
    <col min="14087" max="14087" width="16" style="59" customWidth="1"/>
    <col min="14088" max="14088" width="11.33203125" style="59" customWidth="1"/>
    <col min="14089" max="14089" width="14.33203125" style="59" customWidth="1"/>
    <col min="14090" max="14336" width="11.44140625" style="59"/>
    <col min="14337" max="14337" width="8.5546875" style="59" customWidth="1"/>
    <col min="14338" max="14338" width="0" style="59" hidden="1" customWidth="1"/>
    <col min="14339" max="14339" width="0.109375" style="59" customWidth="1"/>
    <col min="14340" max="14340" width="76.6640625" style="59" customWidth="1"/>
    <col min="14341" max="14341" width="25.88671875" style="59" customWidth="1"/>
    <col min="14342" max="14342" width="31" style="59" customWidth="1"/>
    <col min="14343" max="14343" width="16" style="59" customWidth="1"/>
    <col min="14344" max="14344" width="11.33203125" style="59" customWidth="1"/>
    <col min="14345" max="14345" width="14.33203125" style="59" customWidth="1"/>
    <col min="14346" max="14592" width="11.44140625" style="59"/>
    <col min="14593" max="14593" width="8.5546875" style="59" customWidth="1"/>
    <col min="14594" max="14594" width="0" style="59" hidden="1" customWidth="1"/>
    <col min="14595" max="14595" width="0.109375" style="59" customWidth="1"/>
    <col min="14596" max="14596" width="76.6640625" style="59" customWidth="1"/>
    <col min="14597" max="14597" width="25.88671875" style="59" customWidth="1"/>
    <col min="14598" max="14598" width="31" style="59" customWidth="1"/>
    <col min="14599" max="14599" width="16" style="59" customWidth="1"/>
    <col min="14600" max="14600" width="11.33203125" style="59" customWidth="1"/>
    <col min="14601" max="14601" width="14.33203125" style="59" customWidth="1"/>
    <col min="14602" max="14848" width="11.44140625" style="59"/>
    <col min="14849" max="14849" width="8.5546875" style="59" customWidth="1"/>
    <col min="14850" max="14850" width="0" style="59" hidden="1" customWidth="1"/>
    <col min="14851" max="14851" width="0.109375" style="59" customWidth="1"/>
    <col min="14852" max="14852" width="76.6640625" style="59" customWidth="1"/>
    <col min="14853" max="14853" width="25.88671875" style="59" customWidth="1"/>
    <col min="14854" max="14854" width="31" style="59" customWidth="1"/>
    <col min="14855" max="14855" width="16" style="59" customWidth="1"/>
    <col min="14856" max="14856" width="11.33203125" style="59" customWidth="1"/>
    <col min="14857" max="14857" width="14.33203125" style="59" customWidth="1"/>
    <col min="14858" max="15104" width="11.44140625" style="59"/>
    <col min="15105" max="15105" width="8.5546875" style="59" customWidth="1"/>
    <col min="15106" max="15106" width="0" style="59" hidden="1" customWidth="1"/>
    <col min="15107" max="15107" width="0.109375" style="59" customWidth="1"/>
    <col min="15108" max="15108" width="76.6640625" style="59" customWidth="1"/>
    <col min="15109" max="15109" width="25.88671875" style="59" customWidth="1"/>
    <col min="15110" max="15110" width="31" style="59" customWidth="1"/>
    <col min="15111" max="15111" width="16" style="59" customWidth="1"/>
    <col min="15112" max="15112" width="11.33203125" style="59" customWidth="1"/>
    <col min="15113" max="15113" width="14.33203125" style="59" customWidth="1"/>
    <col min="15114" max="15360" width="11.44140625" style="59"/>
    <col min="15361" max="15361" width="8.5546875" style="59" customWidth="1"/>
    <col min="15362" max="15362" width="0" style="59" hidden="1" customWidth="1"/>
    <col min="15363" max="15363" width="0.109375" style="59" customWidth="1"/>
    <col min="15364" max="15364" width="76.6640625" style="59" customWidth="1"/>
    <col min="15365" max="15365" width="25.88671875" style="59" customWidth="1"/>
    <col min="15366" max="15366" width="31" style="59" customWidth="1"/>
    <col min="15367" max="15367" width="16" style="59" customWidth="1"/>
    <col min="15368" max="15368" width="11.33203125" style="59" customWidth="1"/>
    <col min="15369" max="15369" width="14.33203125" style="59" customWidth="1"/>
    <col min="15370" max="15616" width="11.44140625" style="59"/>
    <col min="15617" max="15617" width="8.5546875" style="59" customWidth="1"/>
    <col min="15618" max="15618" width="0" style="59" hidden="1" customWidth="1"/>
    <col min="15619" max="15619" width="0.109375" style="59" customWidth="1"/>
    <col min="15620" max="15620" width="76.6640625" style="59" customWidth="1"/>
    <col min="15621" max="15621" width="25.88671875" style="59" customWidth="1"/>
    <col min="15622" max="15622" width="31" style="59" customWidth="1"/>
    <col min="15623" max="15623" width="16" style="59" customWidth="1"/>
    <col min="15624" max="15624" width="11.33203125" style="59" customWidth="1"/>
    <col min="15625" max="15625" width="14.33203125" style="59" customWidth="1"/>
    <col min="15626" max="15872" width="11.44140625" style="59"/>
    <col min="15873" max="15873" width="8.5546875" style="59" customWidth="1"/>
    <col min="15874" max="15874" width="0" style="59" hidden="1" customWidth="1"/>
    <col min="15875" max="15875" width="0.109375" style="59" customWidth="1"/>
    <col min="15876" max="15876" width="76.6640625" style="59" customWidth="1"/>
    <col min="15877" max="15877" width="25.88671875" style="59" customWidth="1"/>
    <col min="15878" max="15878" width="31" style="59" customWidth="1"/>
    <col min="15879" max="15879" width="16" style="59" customWidth="1"/>
    <col min="15880" max="15880" width="11.33203125" style="59" customWidth="1"/>
    <col min="15881" max="15881" width="14.33203125" style="59" customWidth="1"/>
    <col min="15882" max="16128" width="11.44140625" style="59"/>
    <col min="16129" max="16129" width="8.5546875" style="59" customWidth="1"/>
    <col min="16130" max="16130" width="0" style="59" hidden="1" customWidth="1"/>
    <col min="16131" max="16131" width="0.109375" style="59" customWidth="1"/>
    <col min="16132" max="16132" width="76.6640625" style="59" customWidth="1"/>
    <col min="16133" max="16133" width="25.88671875" style="59" customWidth="1"/>
    <col min="16134" max="16134" width="31" style="59" customWidth="1"/>
    <col min="16135" max="16135" width="16" style="59" customWidth="1"/>
    <col min="16136" max="16136" width="11.33203125" style="59" customWidth="1"/>
    <col min="16137" max="16137" width="14.33203125" style="59" customWidth="1"/>
    <col min="16138" max="16384" width="11.44140625" style="59"/>
  </cols>
  <sheetData>
    <row r="1" spans="1:9" ht="14.4" thickTop="1" thickBot="1">
      <c r="A1" s="120"/>
      <c r="B1" s="121"/>
      <c r="C1" s="121"/>
      <c r="D1" s="121"/>
      <c r="E1" s="121"/>
      <c r="F1" s="121"/>
      <c r="G1" s="121"/>
      <c r="H1" s="121"/>
      <c r="I1" s="122"/>
    </row>
    <row r="2" spans="1:9" ht="15" thickBot="1">
      <c r="A2" s="123" t="s">
        <v>85</v>
      </c>
      <c r="B2" s="124"/>
      <c r="C2" s="124"/>
      <c r="D2" s="124"/>
      <c r="E2" s="124"/>
      <c r="F2" s="124"/>
      <c r="G2" s="124"/>
      <c r="H2" s="124"/>
      <c r="I2" s="125"/>
    </row>
    <row r="3" spans="1:9" ht="14.4">
      <c r="A3" s="126" t="s">
        <v>83</v>
      </c>
      <c r="B3" s="127"/>
      <c r="C3" s="127"/>
      <c r="D3" s="127"/>
      <c r="E3" s="127"/>
      <c r="F3" s="127"/>
      <c r="G3" s="127"/>
      <c r="H3" s="127"/>
      <c r="I3" s="128"/>
    </row>
    <row r="4" spans="1:9" ht="15" thickBot="1">
      <c r="A4" s="129" t="s">
        <v>27</v>
      </c>
      <c r="B4" s="130"/>
      <c r="C4" s="130"/>
      <c r="D4" s="130"/>
      <c r="E4" s="130"/>
      <c r="F4" s="130"/>
      <c r="G4" s="130"/>
      <c r="H4" s="130"/>
      <c r="I4" s="131"/>
    </row>
    <row r="5" spans="1:9" ht="14.4">
      <c r="A5" s="132" t="s">
        <v>28</v>
      </c>
      <c r="B5" s="133"/>
      <c r="C5" s="133"/>
      <c r="D5" s="133"/>
      <c r="E5" s="133"/>
      <c r="F5" s="133"/>
      <c r="G5" s="133"/>
      <c r="H5" s="133"/>
      <c r="I5" s="134"/>
    </row>
    <row r="6" spans="1:9" ht="15" thickBot="1">
      <c r="A6" s="117" t="s">
        <v>29</v>
      </c>
      <c r="B6" s="118"/>
      <c r="C6" s="118"/>
      <c r="D6" s="118"/>
      <c r="E6" s="118"/>
      <c r="F6" s="118"/>
      <c r="G6" s="118"/>
      <c r="H6" s="118"/>
      <c r="I6" s="119"/>
    </row>
    <row r="7" spans="1:9" ht="15" thickBot="1">
      <c r="A7" s="136" t="s">
        <v>30</v>
      </c>
      <c r="B7" s="137"/>
      <c r="C7" s="137"/>
      <c r="D7" s="137"/>
      <c r="E7" s="137"/>
      <c r="F7" s="137"/>
      <c r="G7" s="137"/>
      <c r="H7" s="137"/>
      <c r="I7" s="138"/>
    </row>
    <row r="8" spans="1:9" ht="15" thickBot="1">
      <c r="A8" s="139" t="s">
        <v>31</v>
      </c>
      <c r="B8" s="140"/>
      <c r="C8" s="140"/>
      <c r="D8" s="140"/>
      <c r="E8" s="140"/>
      <c r="F8" s="141"/>
      <c r="G8" s="142"/>
      <c r="H8" s="143"/>
      <c r="I8" s="144"/>
    </row>
    <row r="9" spans="1:9" ht="15" thickBot="1">
      <c r="A9" s="145" t="s">
        <v>32</v>
      </c>
      <c r="B9" s="146"/>
      <c r="C9" s="146"/>
      <c r="D9" s="147"/>
      <c r="E9" s="10"/>
      <c r="F9" s="11" t="s">
        <v>33</v>
      </c>
      <c r="G9" s="12"/>
      <c r="H9" s="148"/>
      <c r="I9" s="149"/>
    </row>
    <row r="10" spans="1:9" ht="15" thickBot="1">
      <c r="A10" s="150"/>
      <c r="B10" s="151"/>
      <c r="C10" s="151"/>
      <c r="D10" s="151"/>
      <c r="E10" s="10"/>
      <c r="F10" s="11" t="s">
        <v>34</v>
      </c>
      <c r="G10" s="13"/>
      <c r="H10" s="14"/>
      <c r="I10" s="15"/>
    </row>
    <row r="11" spans="1:9" ht="15" thickBot="1">
      <c r="A11" s="152"/>
      <c r="B11" s="153"/>
      <c r="C11" s="153"/>
      <c r="D11" s="153"/>
      <c r="E11" s="153"/>
      <c r="F11" s="153"/>
      <c r="G11" s="153"/>
      <c r="H11" s="153"/>
      <c r="I11" s="154"/>
    </row>
    <row r="12" spans="1:9" ht="15" thickBot="1">
      <c r="A12" s="155" t="s">
        <v>35</v>
      </c>
      <c r="B12" s="156"/>
      <c r="C12" s="156"/>
      <c r="D12" s="156"/>
      <c r="E12" s="16" t="s">
        <v>36</v>
      </c>
      <c r="F12" s="17" t="s">
        <v>37</v>
      </c>
      <c r="G12" s="18" t="s">
        <v>38</v>
      </c>
      <c r="H12" s="17" t="s">
        <v>39</v>
      </c>
      <c r="I12" s="19" t="s">
        <v>40</v>
      </c>
    </row>
    <row r="13" spans="1:9" ht="18" customHeight="1" thickBot="1">
      <c r="A13" s="157" t="s">
        <v>41</v>
      </c>
      <c r="B13" s="158"/>
      <c r="C13" s="158"/>
      <c r="D13" s="158"/>
      <c r="E13" s="159"/>
      <c r="F13" s="160"/>
      <c r="G13" s="21">
        <v>1343.3</v>
      </c>
      <c r="H13" s="22">
        <f>G13*21%</f>
        <v>282.09299999999996</v>
      </c>
      <c r="I13" s="23">
        <f>G13+H13</f>
        <v>1625.393</v>
      </c>
    </row>
    <row r="14" spans="1:9" ht="18" customHeight="1" thickBot="1">
      <c r="A14" s="24">
        <v>0.3</v>
      </c>
      <c r="B14" s="25"/>
      <c r="C14" s="25"/>
      <c r="D14" s="25" t="s">
        <v>42</v>
      </c>
      <c r="E14" s="25"/>
      <c r="F14" s="26"/>
      <c r="G14" s="21">
        <f>(G9*G10)*30%</f>
        <v>0</v>
      </c>
      <c r="H14" s="27">
        <f>G14*21%</f>
        <v>0</v>
      </c>
      <c r="I14" s="23">
        <f>G14+H14</f>
        <v>0</v>
      </c>
    </row>
    <row r="15" spans="1:9" ht="21.75" customHeight="1" thickBot="1">
      <c r="A15" s="157" t="s">
        <v>43</v>
      </c>
      <c r="B15" s="158"/>
      <c r="C15" s="158"/>
      <c r="D15" s="161"/>
      <c r="E15" s="28" t="s">
        <v>44</v>
      </c>
      <c r="F15" s="29"/>
      <c r="G15" s="21">
        <f>G16+G20+G23+G27+G31</f>
        <v>0</v>
      </c>
      <c r="H15" s="29">
        <f>G15*21%</f>
        <v>0</v>
      </c>
      <c r="I15" s="23">
        <f>G15+H15</f>
        <v>0</v>
      </c>
    </row>
    <row r="16" spans="1:9" ht="15" thickBot="1">
      <c r="A16" s="162" t="s">
        <v>45</v>
      </c>
      <c r="B16" s="163"/>
      <c r="C16" s="163"/>
      <c r="D16" s="164"/>
      <c r="E16" s="30"/>
      <c r="F16" s="31"/>
      <c r="G16" s="32">
        <f>SUM(G17:G19)</f>
        <v>0</v>
      </c>
      <c r="H16" s="33">
        <f>G16*21%</f>
        <v>0</v>
      </c>
      <c r="I16" s="34"/>
    </row>
    <row r="17" spans="1:9" ht="15" thickBot="1">
      <c r="A17" s="35"/>
      <c r="B17" s="36"/>
      <c r="C17" s="165"/>
      <c r="D17" s="165"/>
      <c r="E17" s="37"/>
      <c r="F17" s="38"/>
      <c r="G17" s="39">
        <f>E17*F17</f>
        <v>0</v>
      </c>
      <c r="H17" s="40"/>
      <c r="I17" s="41"/>
    </row>
    <row r="18" spans="1:9" ht="15.75" customHeight="1" thickBot="1">
      <c r="A18" s="35"/>
      <c r="B18" s="36"/>
      <c r="C18" s="135"/>
      <c r="D18" s="135"/>
      <c r="E18" s="37"/>
      <c r="F18" s="38"/>
      <c r="G18" s="39">
        <f>E18*F18</f>
        <v>0</v>
      </c>
      <c r="H18" s="40"/>
      <c r="I18" s="41"/>
    </row>
    <row r="19" spans="1:9" ht="15" thickBot="1">
      <c r="A19" s="35"/>
      <c r="B19" s="36"/>
      <c r="C19" s="166"/>
      <c r="D19" s="166"/>
      <c r="E19" s="37"/>
      <c r="F19" s="38"/>
      <c r="G19" s="39">
        <f>E19*F19</f>
        <v>0</v>
      </c>
      <c r="H19" s="40"/>
      <c r="I19" s="41"/>
    </row>
    <row r="20" spans="1:9" ht="15" thickBot="1">
      <c r="A20" s="167" t="s">
        <v>46</v>
      </c>
      <c r="B20" s="168"/>
      <c r="C20" s="168"/>
      <c r="D20" s="169"/>
      <c r="E20" s="42"/>
      <c r="F20" s="43"/>
      <c r="G20" s="32">
        <f>SUM(G21:G22)</f>
        <v>0</v>
      </c>
      <c r="H20" s="44">
        <f>G20*21%</f>
        <v>0</v>
      </c>
      <c r="I20" s="34"/>
    </row>
    <row r="21" spans="1:9" ht="15" thickBot="1">
      <c r="A21" s="35"/>
      <c r="B21" s="36"/>
      <c r="C21" s="165"/>
      <c r="D21" s="165"/>
      <c r="E21" s="37"/>
      <c r="F21" s="45"/>
      <c r="G21" s="39">
        <v>0</v>
      </c>
      <c r="H21" s="40"/>
      <c r="I21" s="41"/>
    </row>
    <row r="22" spans="1:9" ht="15" thickBot="1">
      <c r="A22" s="35"/>
      <c r="B22" s="36"/>
      <c r="C22" s="166"/>
      <c r="D22" s="166"/>
      <c r="E22" s="37"/>
      <c r="F22" s="45"/>
      <c r="G22" s="39">
        <v>0</v>
      </c>
      <c r="H22" s="40"/>
      <c r="I22" s="41"/>
    </row>
    <row r="23" spans="1:9" ht="15" thickBot="1">
      <c r="A23" s="167" t="s">
        <v>47</v>
      </c>
      <c r="B23" s="168"/>
      <c r="C23" s="168"/>
      <c r="D23" s="169"/>
      <c r="E23" s="46"/>
      <c r="F23" s="47"/>
      <c r="G23" s="32">
        <f>SUM(G24:G26)</f>
        <v>0</v>
      </c>
      <c r="H23" s="44">
        <f>G23*21%</f>
        <v>0</v>
      </c>
      <c r="I23" s="34"/>
    </row>
    <row r="24" spans="1:9" ht="15" thickBot="1">
      <c r="A24" s="35"/>
      <c r="B24" s="36"/>
      <c r="C24" s="165"/>
      <c r="D24" s="165"/>
      <c r="E24" s="37"/>
      <c r="F24" s="48"/>
      <c r="G24" s="39">
        <f>E24*F24</f>
        <v>0</v>
      </c>
      <c r="H24" s="40"/>
      <c r="I24" s="41"/>
    </row>
    <row r="25" spans="1:9" ht="15" thickBot="1">
      <c r="A25" s="35"/>
      <c r="B25" s="36"/>
      <c r="C25" s="170"/>
      <c r="D25" s="171"/>
      <c r="E25" s="37"/>
      <c r="F25" s="45"/>
      <c r="G25" s="39">
        <f>E25*F25</f>
        <v>0</v>
      </c>
      <c r="H25" s="40"/>
      <c r="I25" s="41"/>
    </row>
    <row r="26" spans="1:9" ht="15" thickBot="1">
      <c r="A26" s="35"/>
      <c r="B26" s="36"/>
      <c r="C26" s="166"/>
      <c r="D26" s="166"/>
      <c r="E26" s="37"/>
      <c r="F26" s="45"/>
      <c r="G26" s="39">
        <f>E26*F26</f>
        <v>0</v>
      </c>
      <c r="H26" s="40"/>
      <c r="I26" s="41"/>
    </row>
    <row r="27" spans="1:9" ht="15" thickBot="1">
      <c r="A27" s="167" t="s">
        <v>48</v>
      </c>
      <c r="B27" s="168"/>
      <c r="C27" s="168"/>
      <c r="D27" s="169"/>
      <c r="E27" s="49"/>
      <c r="F27" s="43"/>
      <c r="G27" s="32">
        <f>SUM(G28:G30)</f>
        <v>0</v>
      </c>
      <c r="H27" s="44">
        <f>G27*21%</f>
        <v>0</v>
      </c>
      <c r="I27" s="34"/>
    </row>
    <row r="28" spans="1:9" ht="15" thickBot="1">
      <c r="A28" s="35"/>
      <c r="B28" s="36"/>
      <c r="C28" s="165"/>
      <c r="D28" s="165"/>
      <c r="E28" s="37"/>
      <c r="F28" s="45"/>
      <c r="G28" s="39">
        <f>E28*F28</f>
        <v>0</v>
      </c>
      <c r="H28" s="40"/>
      <c r="I28" s="41"/>
    </row>
    <row r="29" spans="1:9" ht="15" thickBot="1">
      <c r="A29" s="35"/>
      <c r="B29" s="36"/>
      <c r="C29" s="170"/>
      <c r="D29" s="171"/>
      <c r="E29" s="37"/>
      <c r="F29" s="45"/>
      <c r="G29" s="39">
        <f>E29*F29</f>
        <v>0</v>
      </c>
      <c r="H29" s="40"/>
      <c r="I29" s="41"/>
    </row>
    <row r="30" spans="1:9" ht="15" thickBot="1">
      <c r="A30" s="35"/>
      <c r="B30" s="36"/>
      <c r="C30" s="166"/>
      <c r="D30" s="166"/>
      <c r="E30" s="37"/>
      <c r="F30" s="45"/>
      <c r="G30" s="39">
        <f>E30*F30</f>
        <v>0</v>
      </c>
      <c r="H30" s="40"/>
      <c r="I30" s="41"/>
    </row>
    <row r="31" spans="1:9" ht="15" thickBot="1">
      <c r="A31" s="167" t="s">
        <v>49</v>
      </c>
      <c r="B31" s="168"/>
      <c r="C31" s="168"/>
      <c r="D31" s="169"/>
      <c r="E31" s="50"/>
      <c r="F31" s="51"/>
      <c r="G31" s="32">
        <f>SUM(G32:G34)</f>
        <v>0</v>
      </c>
      <c r="H31" s="44">
        <f>G31*21%</f>
        <v>0</v>
      </c>
      <c r="I31" s="34"/>
    </row>
    <row r="32" spans="1:9" ht="15" thickBot="1">
      <c r="A32" s="35"/>
      <c r="B32" s="36"/>
      <c r="C32" s="172"/>
      <c r="D32" s="172"/>
      <c r="E32" s="52"/>
      <c r="F32" s="53"/>
      <c r="G32" s="39">
        <f>E32*F32</f>
        <v>0</v>
      </c>
      <c r="H32" s="40"/>
      <c r="I32" s="41"/>
    </row>
    <row r="33" spans="1:9" ht="15" thickBot="1">
      <c r="A33" s="35"/>
      <c r="B33" s="36"/>
      <c r="C33" s="173"/>
      <c r="D33" s="173"/>
      <c r="E33" s="52"/>
      <c r="F33" s="53"/>
      <c r="G33" s="39">
        <f>E33*F33</f>
        <v>0</v>
      </c>
      <c r="H33" s="40"/>
      <c r="I33" s="41"/>
    </row>
    <row r="34" spans="1:9" ht="15" thickBot="1">
      <c r="A34" s="54"/>
      <c r="B34" s="36"/>
      <c r="C34" s="173"/>
      <c r="D34" s="173"/>
      <c r="E34" s="55"/>
      <c r="F34" s="56"/>
      <c r="G34" s="39">
        <f>E34*F34</f>
        <v>0</v>
      </c>
      <c r="H34" s="40"/>
      <c r="I34" s="41"/>
    </row>
    <row r="35" spans="1:9" ht="18" customHeight="1" thickBot="1">
      <c r="A35" s="174" t="s">
        <v>50</v>
      </c>
      <c r="B35" s="175"/>
      <c r="C35" s="175"/>
      <c r="D35" s="175"/>
      <c r="E35" s="57" t="s">
        <v>51</v>
      </c>
      <c r="F35" s="58" t="s">
        <v>52</v>
      </c>
      <c r="G35" s="21">
        <f>G36+G40+G43+G47</f>
        <v>0</v>
      </c>
      <c r="H35" s="29">
        <f>G35*21%</f>
        <v>0</v>
      </c>
      <c r="I35" s="23">
        <f>G35+H35</f>
        <v>0</v>
      </c>
    </row>
    <row r="36" spans="1:9" ht="15" thickBot="1">
      <c r="A36" s="162" t="s">
        <v>53</v>
      </c>
      <c r="B36" s="163"/>
      <c r="C36" s="163"/>
      <c r="D36" s="164"/>
      <c r="E36" s="30"/>
      <c r="F36" s="31"/>
      <c r="G36" s="32">
        <f>G37+G38+G39</f>
        <v>0</v>
      </c>
      <c r="H36" s="33">
        <f>G36*21%</f>
        <v>0</v>
      </c>
      <c r="I36" s="34"/>
    </row>
    <row r="37" spans="1:9" ht="15" thickBot="1">
      <c r="A37" s="35"/>
      <c r="B37" s="36"/>
      <c r="C37" s="165"/>
      <c r="D37" s="165"/>
      <c r="E37" s="37"/>
      <c r="F37" s="38"/>
      <c r="G37" s="39">
        <f>E37*F37</f>
        <v>0</v>
      </c>
      <c r="H37" s="40"/>
      <c r="I37" s="41"/>
    </row>
    <row r="38" spans="1:9" ht="15" thickBot="1">
      <c r="A38" s="35"/>
      <c r="B38" s="36"/>
      <c r="C38" s="135"/>
      <c r="D38" s="135"/>
      <c r="E38" s="37"/>
      <c r="F38" s="38"/>
      <c r="G38" s="39">
        <f>E38*F38</f>
        <v>0</v>
      </c>
      <c r="H38" s="40"/>
      <c r="I38" s="41"/>
    </row>
    <row r="39" spans="1:9" ht="15" thickBot="1">
      <c r="A39" s="35"/>
      <c r="B39" s="36"/>
      <c r="C39" s="166"/>
      <c r="D39" s="166"/>
      <c r="E39" s="37"/>
      <c r="F39" s="38"/>
      <c r="G39" s="39">
        <f>E39*F39</f>
        <v>0</v>
      </c>
      <c r="H39" s="40"/>
      <c r="I39" s="41"/>
    </row>
    <row r="40" spans="1:9" ht="15" thickBot="1">
      <c r="A40" s="167" t="s">
        <v>54</v>
      </c>
      <c r="B40" s="168"/>
      <c r="C40" s="168"/>
      <c r="D40" s="169"/>
      <c r="E40" s="42"/>
      <c r="F40" s="43"/>
      <c r="G40" s="32">
        <f>G41+G42</f>
        <v>0</v>
      </c>
      <c r="H40" s="44">
        <f>G40*21%</f>
        <v>0</v>
      </c>
      <c r="I40" s="34"/>
    </row>
    <row r="41" spans="1:9" ht="15" thickBot="1">
      <c r="A41" s="35"/>
      <c r="B41" s="36"/>
      <c r="C41" s="165"/>
      <c r="D41" s="165"/>
      <c r="E41" s="37"/>
      <c r="F41" s="45"/>
      <c r="G41" s="39">
        <f>E41*F41</f>
        <v>0</v>
      </c>
      <c r="H41" s="40"/>
      <c r="I41" s="41"/>
    </row>
    <row r="42" spans="1:9" ht="15" thickBot="1">
      <c r="A42" s="35"/>
      <c r="B42" s="36"/>
      <c r="C42" s="166"/>
      <c r="D42" s="166"/>
      <c r="E42" s="37"/>
      <c r="F42" s="45"/>
      <c r="G42" s="39">
        <f>E42*F42</f>
        <v>0</v>
      </c>
      <c r="H42" s="40"/>
      <c r="I42" s="41"/>
    </row>
    <row r="43" spans="1:9" ht="15" thickBot="1">
      <c r="A43" s="167" t="s">
        <v>55</v>
      </c>
      <c r="B43" s="168"/>
      <c r="C43" s="168"/>
      <c r="D43" s="169"/>
      <c r="E43" s="46"/>
      <c r="F43" s="47"/>
      <c r="G43" s="32">
        <f>G44+G45+G46</f>
        <v>0</v>
      </c>
      <c r="H43" s="44">
        <f>G43*21%</f>
        <v>0</v>
      </c>
      <c r="I43" s="34"/>
    </row>
    <row r="44" spans="1:9" ht="15" thickBot="1">
      <c r="A44" s="35"/>
      <c r="B44" s="36"/>
      <c r="C44" s="165"/>
      <c r="D44" s="165"/>
      <c r="E44" s="37"/>
      <c r="F44" s="48"/>
      <c r="G44" s="39">
        <f>E44*F44</f>
        <v>0</v>
      </c>
      <c r="H44" s="40"/>
      <c r="I44" s="41"/>
    </row>
    <row r="45" spans="1:9" ht="15" thickBot="1">
      <c r="A45" s="35"/>
      <c r="B45" s="36"/>
      <c r="C45" s="170"/>
      <c r="D45" s="171"/>
      <c r="E45" s="37"/>
      <c r="F45" s="45"/>
      <c r="G45" s="39">
        <f>E45*F45</f>
        <v>0</v>
      </c>
      <c r="H45" s="40"/>
      <c r="I45" s="41"/>
    </row>
    <row r="46" spans="1:9" ht="16.5" customHeight="1" thickBot="1">
      <c r="A46" s="35"/>
      <c r="B46" s="36"/>
      <c r="C46" s="166"/>
      <c r="D46" s="166"/>
      <c r="E46" s="37"/>
      <c r="F46" s="45"/>
      <c r="G46" s="39">
        <f>E46*F46</f>
        <v>0</v>
      </c>
      <c r="H46" s="40"/>
      <c r="I46" s="41"/>
    </row>
    <row r="47" spans="1:9" ht="15" thickBot="1">
      <c r="A47" s="167" t="s">
        <v>56</v>
      </c>
      <c r="B47" s="168"/>
      <c r="C47" s="168"/>
      <c r="D47" s="169"/>
      <c r="E47" s="49"/>
      <c r="F47" s="43"/>
      <c r="G47" s="32">
        <f>SUM(G48:G50)</f>
        <v>0</v>
      </c>
      <c r="H47" s="44">
        <f>G47*21%</f>
        <v>0</v>
      </c>
      <c r="I47" s="34"/>
    </row>
    <row r="48" spans="1:9" ht="15" thickBot="1">
      <c r="A48" s="35"/>
      <c r="B48" s="36"/>
      <c r="C48" s="165"/>
      <c r="D48" s="165"/>
      <c r="E48" s="37"/>
      <c r="F48" s="45"/>
      <c r="G48" s="39">
        <f>E48*F48</f>
        <v>0</v>
      </c>
      <c r="H48" s="40"/>
      <c r="I48" s="41"/>
    </row>
    <row r="49" spans="1:9" ht="15" thickBot="1">
      <c r="A49" s="35"/>
      <c r="B49" s="36"/>
      <c r="C49" s="170"/>
      <c r="D49" s="171"/>
      <c r="E49" s="37"/>
      <c r="F49" s="45"/>
      <c r="G49" s="39">
        <f>E49*F49</f>
        <v>0</v>
      </c>
      <c r="H49" s="40"/>
      <c r="I49" s="41"/>
    </row>
    <row r="50" spans="1:9" ht="15" thickBot="1">
      <c r="A50" s="54"/>
      <c r="B50" s="36"/>
      <c r="C50" s="173"/>
      <c r="D50" s="173"/>
      <c r="E50" s="55"/>
      <c r="F50" s="56"/>
      <c r="G50" s="39">
        <f>E50*F50</f>
        <v>0</v>
      </c>
      <c r="H50" s="60"/>
      <c r="I50" s="41"/>
    </row>
    <row r="51" spans="1:9" ht="18" customHeight="1" thickBot="1">
      <c r="A51" s="61">
        <v>0.35</v>
      </c>
      <c r="B51" s="20"/>
      <c r="C51" s="20"/>
      <c r="D51" s="62" t="s">
        <v>57</v>
      </c>
      <c r="E51" s="57" t="s">
        <v>51</v>
      </c>
      <c r="F51" s="58" t="s">
        <v>52</v>
      </c>
      <c r="G51" s="21">
        <f>(G9*G10)*35%</f>
        <v>0</v>
      </c>
      <c r="H51" s="27">
        <f>G51*21%</f>
        <v>0</v>
      </c>
      <c r="I51" s="23">
        <f>G51+H51</f>
        <v>0</v>
      </c>
    </row>
    <row r="52" spans="1:9" ht="15" thickBot="1">
      <c r="A52" s="162" t="s">
        <v>58</v>
      </c>
      <c r="B52" s="163"/>
      <c r="C52" s="163"/>
      <c r="D52" s="164"/>
      <c r="E52" s="63"/>
      <c r="F52" s="64"/>
      <c r="G52" s="32">
        <f>SUM(G53:G54)</f>
        <v>0</v>
      </c>
      <c r="H52" s="65">
        <f>G52*21%</f>
        <v>0</v>
      </c>
      <c r="I52" s="34"/>
    </row>
    <row r="53" spans="1:9" ht="15" thickBot="1">
      <c r="A53" s="179"/>
      <c r="B53" s="180"/>
      <c r="C53" s="180"/>
      <c r="D53" s="181"/>
      <c r="E53" s="66"/>
      <c r="F53" s="67"/>
      <c r="G53" s="39">
        <f>E53*F53</f>
        <v>0</v>
      </c>
      <c r="H53" s="40"/>
      <c r="I53" s="41"/>
    </row>
    <row r="54" spans="1:9" ht="15" thickBot="1">
      <c r="A54" s="179"/>
      <c r="B54" s="180"/>
      <c r="C54" s="180"/>
      <c r="D54" s="181"/>
      <c r="E54" s="66"/>
      <c r="F54" s="67"/>
      <c r="G54" s="39">
        <f>E54*F54</f>
        <v>0</v>
      </c>
      <c r="H54" s="40"/>
      <c r="I54" s="41"/>
    </row>
    <row r="55" spans="1:9" ht="15" thickBot="1">
      <c r="A55" s="176" t="s">
        <v>59</v>
      </c>
      <c r="B55" s="177"/>
      <c r="C55" s="177"/>
      <c r="D55" s="178"/>
      <c r="E55" s="68"/>
      <c r="F55" s="69"/>
      <c r="G55" s="32">
        <f>SUM(G56:G59)</f>
        <v>0</v>
      </c>
      <c r="H55" s="44">
        <f>G55*21%</f>
        <v>0</v>
      </c>
      <c r="I55" s="34"/>
    </row>
    <row r="56" spans="1:9" ht="15" thickBot="1">
      <c r="A56" s="184"/>
      <c r="B56" s="185"/>
      <c r="C56" s="185"/>
      <c r="D56" s="186"/>
      <c r="E56" s="70"/>
      <c r="F56" s="71"/>
      <c r="G56" s="39">
        <f>E56*F56</f>
        <v>0</v>
      </c>
      <c r="H56" s="40"/>
      <c r="I56" s="41"/>
    </row>
    <row r="57" spans="1:9" ht="15" thickBot="1">
      <c r="A57" s="184"/>
      <c r="B57" s="185"/>
      <c r="C57" s="185"/>
      <c r="D57" s="186"/>
      <c r="E57" s="70"/>
      <c r="F57" s="71"/>
      <c r="G57" s="39">
        <f>E57*F57</f>
        <v>0</v>
      </c>
      <c r="H57" s="40"/>
      <c r="I57" s="41"/>
    </row>
    <row r="58" spans="1:9" ht="15" thickBot="1">
      <c r="A58" s="184"/>
      <c r="B58" s="185"/>
      <c r="C58" s="185"/>
      <c r="D58" s="186"/>
      <c r="E58" s="70"/>
      <c r="F58" s="71"/>
      <c r="G58" s="39">
        <f>E58*F58</f>
        <v>0</v>
      </c>
      <c r="H58" s="40"/>
      <c r="I58" s="41"/>
    </row>
    <row r="59" spans="1:9" ht="15" thickBot="1">
      <c r="A59" s="184"/>
      <c r="B59" s="185"/>
      <c r="C59" s="185"/>
      <c r="D59" s="186"/>
      <c r="E59" s="70"/>
      <c r="F59" s="71"/>
      <c r="G59" s="39">
        <f>E59*F59</f>
        <v>0</v>
      </c>
      <c r="H59" s="40"/>
      <c r="I59" s="41"/>
    </row>
    <row r="60" spans="1:9" ht="18" customHeight="1" thickBot="1">
      <c r="A60" s="72">
        <v>0.35</v>
      </c>
      <c r="B60" s="20"/>
      <c r="C60" s="20"/>
      <c r="D60" s="62" t="s">
        <v>60</v>
      </c>
      <c r="E60" s="57" t="s">
        <v>51</v>
      </c>
      <c r="F60" s="58" t="s">
        <v>52</v>
      </c>
      <c r="G60" s="21">
        <f>(G9*G10)*35%</f>
        <v>0</v>
      </c>
      <c r="H60" s="27">
        <f>G60*21%</f>
        <v>0</v>
      </c>
      <c r="I60" s="73">
        <f>G60+H60</f>
        <v>0</v>
      </c>
    </row>
    <row r="61" spans="1:9" ht="18" customHeight="1" thickBot="1">
      <c r="A61" s="74"/>
      <c r="B61" s="75"/>
      <c r="C61" s="76"/>
      <c r="D61" s="77" t="s">
        <v>61</v>
      </c>
      <c r="E61" s="78"/>
      <c r="F61" s="79"/>
      <c r="G61" s="80"/>
      <c r="H61" s="81"/>
      <c r="I61" s="41"/>
    </row>
    <row r="62" spans="1:9" ht="18" customHeight="1" thickBot="1">
      <c r="A62" s="74"/>
      <c r="B62" s="82"/>
      <c r="C62" s="74"/>
      <c r="D62" s="83" t="s">
        <v>62</v>
      </c>
      <c r="E62" s="84"/>
      <c r="F62" s="85"/>
      <c r="G62" s="86"/>
      <c r="H62" s="87"/>
      <c r="I62" s="41"/>
    </row>
    <row r="63" spans="1:9" ht="18" customHeight="1" thickBot="1">
      <c r="A63" s="74"/>
      <c r="B63" s="82"/>
      <c r="C63" s="74"/>
      <c r="D63" s="74"/>
      <c r="E63" s="84"/>
      <c r="F63" s="85"/>
      <c r="G63" s="86"/>
      <c r="H63" s="87"/>
      <c r="I63" s="41"/>
    </row>
    <row r="64" spans="1:9" ht="18" customHeight="1" thickBot="1">
      <c r="A64" s="74"/>
      <c r="B64" s="82"/>
      <c r="C64" s="74"/>
      <c r="D64" s="74"/>
      <c r="E64" s="84"/>
      <c r="F64" s="85"/>
      <c r="G64" s="86"/>
      <c r="H64" s="87"/>
      <c r="I64" s="41"/>
    </row>
    <row r="65" spans="1:9" ht="29.25" customHeight="1" thickBot="1">
      <c r="A65" s="187" t="s">
        <v>82</v>
      </c>
      <c r="B65" s="188"/>
      <c r="C65" s="188"/>
      <c r="D65" s="188"/>
      <c r="E65" s="188"/>
      <c r="F65" s="188"/>
      <c r="G65" s="88">
        <f>G13+G14+G15+G35+G51+G60</f>
        <v>1343.3</v>
      </c>
      <c r="H65" s="89">
        <f>G65*21%</f>
        <v>282.09299999999996</v>
      </c>
      <c r="I65" s="90">
        <f>G65+H65</f>
        <v>1625.393</v>
      </c>
    </row>
    <row r="66" spans="1:9" ht="165.75" customHeight="1">
      <c r="A66" s="189" t="s">
        <v>84</v>
      </c>
      <c r="B66" s="190"/>
      <c r="C66" s="190"/>
      <c r="D66" s="190"/>
      <c r="E66" s="190"/>
      <c r="F66" s="190"/>
      <c r="G66" s="190"/>
      <c r="H66" s="190"/>
      <c r="I66" s="191"/>
    </row>
    <row r="67" spans="1:9" ht="13.8" thickBot="1">
      <c r="A67" s="182"/>
      <c r="B67" s="183"/>
      <c r="C67" s="183"/>
      <c r="D67" s="183"/>
      <c r="E67" s="91"/>
      <c r="F67" s="91"/>
      <c r="G67" s="91"/>
      <c r="H67" s="91"/>
      <c r="I67" s="92"/>
    </row>
    <row r="68" spans="1:9" ht="13.8" thickTop="1"/>
  </sheetData>
  <mergeCells count="61">
    <mergeCell ref="A67:D67"/>
    <mergeCell ref="A56:D56"/>
    <mergeCell ref="A57:D57"/>
    <mergeCell ref="A58:D58"/>
    <mergeCell ref="A59:D59"/>
    <mergeCell ref="A65:F65"/>
    <mergeCell ref="A66:I66"/>
    <mergeCell ref="A55:D55"/>
    <mergeCell ref="A43:D43"/>
    <mergeCell ref="C44:D44"/>
    <mergeCell ref="C45:D45"/>
    <mergeCell ref="C46:D46"/>
    <mergeCell ref="A47:D47"/>
    <mergeCell ref="C48:D48"/>
    <mergeCell ref="C49:D49"/>
    <mergeCell ref="C50:D50"/>
    <mergeCell ref="A52:D52"/>
    <mergeCell ref="A53:D53"/>
    <mergeCell ref="A54:D54"/>
    <mergeCell ref="C42:D42"/>
    <mergeCell ref="A31:D31"/>
    <mergeCell ref="C32:D32"/>
    <mergeCell ref="C33:D33"/>
    <mergeCell ref="C34:D34"/>
    <mergeCell ref="A35:D35"/>
    <mergeCell ref="A36:D36"/>
    <mergeCell ref="C37:D37"/>
    <mergeCell ref="C38:D38"/>
    <mergeCell ref="C39:D39"/>
    <mergeCell ref="A40:D40"/>
    <mergeCell ref="C41:D41"/>
    <mergeCell ref="C30:D30"/>
    <mergeCell ref="C19:D19"/>
    <mergeCell ref="A20:D20"/>
    <mergeCell ref="C21:D21"/>
    <mergeCell ref="C22:D22"/>
    <mergeCell ref="A23:D23"/>
    <mergeCell ref="C24:D24"/>
    <mergeCell ref="C25:D25"/>
    <mergeCell ref="C26:D26"/>
    <mergeCell ref="A27:D27"/>
    <mergeCell ref="C28:D28"/>
    <mergeCell ref="C29:D29"/>
    <mergeCell ref="C18:D18"/>
    <mergeCell ref="A7:I7"/>
    <mergeCell ref="A8:I8"/>
    <mergeCell ref="A9:D9"/>
    <mergeCell ref="H9:I9"/>
    <mergeCell ref="A10:D10"/>
    <mergeCell ref="A11:I11"/>
    <mergeCell ref="A12:D12"/>
    <mergeCell ref="A13:F13"/>
    <mergeCell ref="A15:D15"/>
    <mergeCell ref="A16:D16"/>
    <mergeCell ref="C17:D17"/>
    <mergeCell ref="A6:I6"/>
    <mergeCell ref="A1:I1"/>
    <mergeCell ref="A2:I2"/>
    <mergeCell ref="A3:I3"/>
    <mergeCell ref="A4:I4"/>
    <mergeCell ref="A5:I5"/>
  </mergeCells>
  <printOptions horizontalCentered="1" verticalCentered="1"/>
  <pageMargins left="0.32" right="0.28000000000000003" top="1" bottom="1" header="0" footer="0"/>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ADFF6-F3EE-4404-B5ED-5A92DBD1AFBC}">
  <dimension ref="A2:I60"/>
  <sheetViews>
    <sheetView tabSelected="1" topLeftCell="A36" workbookViewId="0">
      <selection activeCell="A46" sqref="A46:H46"/>
    </sheetView>
  </sheetViews>
  <sheetFormatPr baseColWidth="10" defaultRowHeight="14.4"/>
  <cols>
    <col min="1" max="1" width="23" customWidth="1"/>
    <col min="2" max="2" width="28.5546875" customWidth="1"/>
    <col min="3" max="3" width="14.109375" customWidth="1"/>
    <col min="4" max="4" width="17" customWidth="1"/>
    <col min="5" max="5" width="22.44140625" customWidth="1"/>
    <col min="6" max="6" width="22.109375" customWidth="1"/>
    <col min="7" max="8" width="18.88671875" customWidth="1"/>
    <col min="9" max="9" width="37.109375" customWidth="1"/>
  </cols>
  <sheetData>
    <row r="2" spans="1:9">
      <c r="A2" s="202" t="s">
        <v>23</v>
      </c>
      <c r="B2" s="202"/>
      <c r="C2" s="202"/>
      <c r="D2" s="202"/>
      <c r="E2" s="202"/>
      <c r="F2" s="202"/>
      <c r="G2" s="202"/>
      <c r="H2" s="202"/>
    </row>
    <row r="3" spans="1:9">
      <c r="A3" s="202" t="s">
        <v>24</v>
      </c>
      <c r="B3" s="202"/>
      <c r="C3" s="202"/>
      <c r="D3" s="202"/>
      <c r="E3" s="202"/>
      <c r="F3" s="202"/>
      <c r="G3" s="202"/>
      <c r="H3" s="202"/>
    </row>
    <row r="4" spans="1:9">
      <c r="A4" s="4" t="s">
        <v>86</v>
      </c>
    </row>
    <row r="6" spans="1:9" ht="26.4">
      <c r="A6" s="95" t="s">
        <v>0</v>
      </c>
      <c r="B6" s="95" t="s">
        <v>1</v>
      </c>
      <c r="C6" s="95" t="s">
        <v>2</v>
      </c>
      <c r="D6" s="95" t="s">
        <v>3</v>
      </c>
      <c r="E6" s="95" t="s">
        <v>4</v>
      </c>
      <c r="F6" s="95" t="s">
        <v>5</v>
      </c>
      <c r="G6" s="95" t="s">
        <v>6</v>
      </c>
      <c r="H6" s="207" t="s">
        <v>7</v>
      </c>
      <c r="I6" s="98" t="s">
        <v>87</v>
      </c>
    </row>
    <row r="7" spans="1:9" ht="45" customHeight="1">
      <c r="A7" s="203" t="s">
        <v>88</v>
      </c>
      <c r="B7" s="94" t="s">
        <v>8</v>
      </c>
      <c r="C7" s="93"/>
      <c r="D7" s="93"/>
      <c r="E7" s="1"/>
      <c r="F7" s="93"/>
      <c r="G7" s="1"/>
      <c r="H7" s="208" t="s">
        <v>73</v>
      </c>
      <c r="I7" s="214"/>
    </row>
    <row r="8" spans="1:9">
      <c r="A8" s="204"/>
      <c r="B8" s="93" t="s">
        <v>9</v>
      </c>
      <c r="C8" s="93"/>
      <c r="D8" s="93"/>
      <c r="E8" s="1"/>
      <c r="F8" s="93"/>
      <c r="G8" s="1"/>
      <c r="H8" s="208" t="s">
        <v>73</v>
      </c>
      <c r="I8" s="214"/>
    </row>
    <row r="9" spans="1:9">
      <c r="A9" s="204"/>
      <c r="B9" s="93" t="s">
        <v>9</v>
      </c>
      <c r="C9" s="93"/>
      <c r="D9" s="93"/>
      <c r="E9" s="1"/>
      <c r="F9" s="93"/>
      <c r="G9" s="1"/>
      <c r="H9" s="208" t="s">
        <v>73</v>
      </c>
      <c r="I9" s="214"/>
    </row>
    <row r="10" spans="1:9">
      <c r="A10" s="204"/>
      <c r="B10" s="93" t="s">
        <v>9</v>
      </c>
      <c r="C10" s="93"/>
      <c r="D10" s="93"/>
      <c r="E10" s="1"/>
      <c r="F10" s="93"/>
      <c r="G10" s="1"/>
      <c r="H10" s="208" t="s">
        <v>73</v>
      </c>
      <c r="I10" s="214"/>
    </row>
    <row r="11" spans="1:9">
      <c r="A11" s="204"/>
      <c r="B11" s="93" t="s">
        <v>9</v>
      </c>
      <c r="C11" s="93"/>
      <c r="D11" s="93"/>
      <c r="E11" s="1"/>
      <c r="F11" s="93"/>
      <c r="G11" s="1"/>
      <c r="H11" s="208" t="s">
        <v>73</v>
      </c>
      <c r="I11" s="214"/>
    </row>
    <row r="12" spans="1:9">
      <c r="A12" s="204"/>
      <c r="B12" s="93" t="s">
        <v>9</v>
      </c>
      <c r="C12" s="93"/>
      <c r="D12" s="93"/>
      <c r="E12" s="1"/>
      <c r="F12" s="93"/>
      <c r="G12" s="1"/>
      <c r="H12" s="208" t="s">
        <v>73</v>
      </c>
      <c r="I12" s="214"/>
    </row>
    <row r="13" spans="1:9">
      <c r="A13" s="204"/>
      <c r="B13" s="93" t="s">
        <v>9</v>
      </c>
      <c r="C13" s="93"/>
      <c r="D13" s="93"/>
      <c r="E13" s="1"/>
      <c r="F13" s="93"/>
      <c r="G13" s="1"/>
      <c r="H13" s="208" t="s">
        <v>73</v>
      </c>
      <c r="I13" s="214"/>
    </row>
    <row r="14" spans="1:9">
      <c r="A14" s="205"/>
      <c r="B14" s="93" t="s">
        <v>10</v>
      </c>
      <c r="C14" s="93"/>
      <c r="D14" s="93"/>
      <c r="E14" s="1"/>
      <c r="F14" s="93"/>
      <c r="G14" s="1"/>
      <c r="H14" s="208" t="s">
        <v>73</v>
      </c>
      <c r="I14" s="214"/>
    </row>
    <row r="15" spans="1:9">
      <c r="A15" s="99"/>
      <c r="B15" s="2" t="s">
        <v>11</v>
      </c>
      <c r="C15" s="3"/>
      <c r="D15" s="3"/>
      <c r="E15" s="3"/>
      <c r="F15" s="3"/>
      <c r="G15" s="3"/>
      <c r="H15" s="209"/>
      <c r="I15" s="214"/>
    </row>
    <row r="16" spans="1:9">
      <c r="A16" s="203" t="s">
        <v>89</v>
      </c>
      <c r="B16" s="94" t="s">
        <v>8</v>
      </c>
      <c r="C16" s="93"/>
      <c r="D16" s="100"/>
      <c r="E16" s="101"/>
      <c r="F16" s="102"/>
      <c r="G16" s="103"/>
      <c r="H16" s="208" t="s">
        <v>73</v>
      </c>
      <c r="I16" s="214"/>
    </row>
    <row r="17" spans="1:9">
      <c r="A17" s="204"/>
      <c r="B17" s="93" t="s">
        <v>9</v>
      </c>
      <c r="C17" s="93"/>
      <c r="D17" s="100"/>
      <c r="E17" s="101"/>
      <c r="F17" s="102"/>
      <c r="G17" s="103"/>
      <c r="H17" s="208" t="s">
        <v>73</v>
      </c>
      <c r="I17" s="214"/>
    </row>
    <row r="18" spans="1:9">
      <c r="A18" s="204"/>
      <c r="B18" s="93" t="s">
        <v>9</v>
      </c>
      <c r="C18" s="93"/>
      <c r="D18" s="100"/>
      <c r="E18" s="101"/>
      <c r="F18" s="102"/>
      <c r="G18" s="103"/>
      <c r="H18" s="208" t="s">
        <v>73</v>
      </c>
      <c r="I18" s="214"/>
    </row>
    <row r="19" spans="1:9">
      <c r="A19" s="204"/>
      <c r="B19" s="93" t="s">
        <v>9</v>
      </c>
      <c r="C19" s="93"/>
      <c r="D19" s="100"/>
      <c r="E19" s="101"/>
      <c r="F19" s="102"/>
      <c r="G19" s="103"/>
      <c r="H19" s="208" t="s">
        <v>73</v>
      </c>
      <c r="I19" s="214"/>
    </row>
    <row r="20" spans="1:9">
      <c r="A20" s="204"/>
      <c r="B20" s="93" t="s">
        <v>9</v>
      </c>
      <c r="C20" s="93"/>
      <c r="D20" s="100"/>
      <c r="E20" s="101"/>
      <c r="F20" s="102"/>
      <c r="G20" s="103"/>
      <c r="H20" s="208" t="s">
        <v>73</v>
      </c>
      <c r="I20" s="214"/>
    </row>
    <row r="21" spans="1:9">
      <c r="A21" s="204"/>
      <c r="B21" s="93" t="s">
        <v>9</v>
      </c>
      <c r="C21" s="93"/>
      <c r="D21" s="100"/>
      <c r="E21" s="101"/>
      <c r="F21" s="102"/>
      <c r="G21" s="103"/>
      <c r="H21" s="208" t="s">
        <v>73</v>
      </c>
      <c r="I21" s="214"/>
    </row>
    <row r="22" spans="1:9">
      <c r="A22" s="204"/>
      <c r="B22" s="93" t="s">
        <v>9</v>
      </c>
      <c r="C22" s="93"/>
      <c r="D22" s="100"/>
      <c r="E22" s="101"/>
      <c r="F22" s="102"/>
      <c r="G22" s="103"/>
      <c r="H22" s="208" t="s">
        <v>73</v>
      </c>
      <c r="I22" s="214"/>
    </row>
    <row r="23" spans="1:9">
      <c r="A23" s="205"/>
      <c r="B23" s="93" t="s">
        <v>10</v>
      </c>
      <c r="C23" s="93"/>
      <c r="D23" s="100"/>
      <c r="E23" s="101"/>
      <c r="F23" s="102"/>
      <c r="G23" s="103"/>
      <c r="H23" s="208" t="s">
        <v>73</v>
      </c>
      <c r="I23" s="214"/>
    </row>
    <row r="24" spans="1:9">
      <c r="A24" s="104"/>
      <c r="B24" s="105" t="s">
        <v>11</v>
      </c>
      <c r="C24" s="106"/>
      <c r="D24" s="106"/>
      <c r="E24" s="106"/>
      <c r="F24" s="106"/>
      <c r="G24" s="106"/>
      <c r="H24" s="210"/>
      <c r="I24" s="214"/>
    </row>
    <row r="25" spans="1:9" ht="39.6">
      <c r="A25" s="206" t="s">
        <v>90</v>
      </c>
      <c r="B25" s="93" t="s">
        <v>12</v>
      </c>
      <c r="C25" s="93"/>
      <c r="D25" s="93"/>
      <c r="E25" s="1"/>
      <c r="F25" s="93"/>
      <c r="G25" s="1"/>
      <c r="H25" s="208" t="s">
        <v>73</v>
      </c>
      <c r="I25" s="214"/>
    </row>
    <row r="26" spans="1:9">
      <c r="A26" s="206"/>
      <c r="B26" s="93" t="s">
        <v>13</v>
      </c>
      <c r="C26" s="93"/>
      <c r="D26" s="93"/>
      <c r="E26" s="1"/>
      <c r="F26" s="93"/>
      <c r="G26" s="1"/>
      <c r="H26" s="208" t="s">
        <v>73</v>
      </c>
      <c r="I26" s="214"/>
    </row>
    <row r="27" spans="1:9">
      <c r="A27" s="206"/>
      <c r="B27" s="93" t="s">
        <v>14</v>
      </c>
      <c r="C27" s="93"/>
      <c r="D27" s="93"/>
      <c r="E27" s="1"/>
      <c r="F27" s="93"/>
      <c r="G27" s="1"/>
      <c r="H27" s="208" t="s">
        <v>73</v>
      </c>
      <c r="I27" s="214"/>
    </row>
    <row r="28" spans="1:9">
      <c r="A28" s="206"/>
      <c r="B28" s="93" t="s">
        <v>15</v>
      </c>
      <c r="C28" s="93"/>
      <c r="D28" s="93"/>
      <c r="E28" s="1"/>
      <c r="F28" s="93"/>
      <c r="G28" s="1"/>
      <c r="H28" s="208" t="s">
        <v>73</v>
      </c>
      <c r="I28" s="214"/>
    </row>
    <row r="29" spans="1:9" ht="26.4">
      <c r="A29" s="206"/>
      <c r="B29" s="93" t="s">
        <v>16</v>
      </c>
      <c r="C29" s="93"/>
      <c r="D29" s="93"/>
      <c r="E29" s="1"/>
      <c r="F29" s="93"/>
      <c r="G29" s="1"/>
      <c r="H29" s="208" t="s">
        <v>73</v>
      </c>
      <c r="I29" s="214"/>
    </row>
    <row r="30" spans="1:9" ht="39.6">
      <c r="A30" s="206" t="s">
        <v>91</v>
      </c>
      <c r="B30" s="93" t="s">
        <v>12</v>
      </c>
      <c r="C30" s="93"/>
      <c r="D30" s="93"/>
      <c r="E30" s="1"/>
      <c r="F30" s="93"/>
      <c r="G30" s="1"/>
      <c r="H30" s="208" t="s">
        <v>73</v>
      </c>
      <c r="I30" s="214"/>
    </row>
    <row r="31" spans="1:9">
      <c r="A31" s="206"/>
      <c r="B31" s="93" t="s">
        <v>13</v>
      </c>
      <c r="C31" s="93"/>
      <c r="D31" s="93"/>
      <c r="E31" s="1"/>
      <c r="F31" s="93"/>
      <c r="G31" s="1"/>
      <c r="H31" s="208" t="s">
        <v>73</v>
      </c>
      <c r="I31" s="214"/>
    </row>
    <row r="32" spans="1:9">
      <c r="A32" s="206"/>
      <c r="B32" s="93" t="s">
        <v>14</v>
      </c>
      <c r="C32" s="93"/>
      <c r="D32" s="93"/>
      <c r="E32" s="1"/>
      <c r="F32" s="93"/>
      <c r="G32" s="1"/>
      <c r="H32" s="208" t="s">
        <v>73</v>
      </c>
      <c r="I32" s="214"/>
    </row>
    <row r="33" spans="1:9">
      <c r="A33" s="206"/>
      <c r="B33" s="93" t="s">
        <v>15</v>
      </c>
      <c r="C33" s="93"/>
      <c r="D33" s="93"/>
      <c r="E33" s="1"/>
      <c r="F33" s="93"/>
      <c r="G33" s="1"/>
      <c r="H33" s="208" t="s">
        <v>73</v>
      </c>
      <c r="I33" s="214"/>
    </row>
    <row r="34" spans="1:9" ht="26.4">
      <c r="A34" s="206"/>
      <c r="B34" s="93" t="s">
        <v>16</v>
      </c>
      <c r="C34" s="93"/>
      <c r="D34" s="93"/>
      <c r="E34" s="1"/>
      <c r="F34" s="93"/>
      <c r="G34" s="1"/>
      <c r="H34" s="208" t="s">
        <v>73</v>
      </c>
      <c r="I34" s="214"/>
    </row>
    <row r="35" spans="1:9" ht="39.6">
      <c r="A35" s="107" t="s">
        <v>74</v>
      </c>
      <c r="B35" s="108" t="s">
        <v>71</v>
      </c>
      <c r="C35" s="109" t="s">
        <v>75</v>
      </c>
      <c r="D35" s="110" t="s">
        <v>76</v>
      </c>
      <c r="E35" s="110" t="s">
        <v>77</v>
      </c>
      <c r="F35" s="110" t="s">
        <v>78</v>
      </c>
      <c r="G35" s="110" t="s">
        <v>79</v>
      </c>
      <c r="H35" s="211" t="s">
        <v>72</v>
      </c>
      <c r="I35" s="214"/>
    </row>
    <row r="36" spans="1:9" ht="26.4">
      <c r="A36" s="206" t="s">
        <v>26</v>
      </c>
      <c r="B36" s="93" t="s">
        <v>17</v>
      </c>
      <c r="C36" s="93"/>
      <c r="D36" s="93"/>
      <c r="E36" s="1"/>
      <c r="F36" s="93"/>
      <c r="G36" s="1"/>
      <c r="H36" s="208" t="s">
        <v>73</v>
      </c>
      <c r="I36" s="214"/>
    </row>
    <row r="37" spans="1:9" ht="26.4">
      <c r="A37" s="206"/>
      <c r="B37" s="93" t="s">
        <v>18</v>
      </c>
      <c r="C37" s="93"/>
      <c r="D37" s="93"/>
      <c r="E37" s="1"/>
      <c r="F37" s="93"/>
      <c r="G37" s="1"/>
      <c r="H37" s="208" t="s">
        <v>73</v>
      </c>
      <c r="I37" s="214"/>
    </row>
    <row r="38" spans="1:9" ht="27" customHeight="1">
      <c r="A38" s="206"/>
      <c r="B38" s="94" t="s">
        <v>92</v>
      </c>
      <c r="C38" s="111" t="s">
        <v>93</v>
      </c>
      <c r="D38" s="112" t="s">
        <v>94</v>
      </c>
      <c r="E38" s="113">
        <v>0</v>
      </c>
      <c r="F38" s="112" t="s">
        <v>95</v>
      </c>
      <c r="G38" s="114" t="s">
        <v>96</v>
      </c>
      <c r="H38" s="212" t="s">
        <v>73</v>
      </c>
      <c r="I38" s="214"/>
    </row>
    <row r="39" spans="1:9">
      <c r="A39" s="206"/>
      <c r="B39" s="93" t="s">
        <v>19</v>
      </c>
      <c r="C39" s="93"/>
      <c r="D39" s="93"/>
      <c r="E39" s="1"/>
      <c r="F39" s="93"/>
      <c r="G39" s="1"/>
      <c r="H39" s="208" t="s">
        <v>73</v>
      </c>
      <c r="I39" s="214"/>
    </row>
    <row r="40" spans="1:9" ht="25.5" customHeight="1">
      <c r="A40" s="99"/>
      <c r="B40" s="115" t="s">
        <v>20</v>
      </c>
      <c r="C40" s="116"/>
      <c r="D40" s="116"/>
      <c r="E40" s="116"/>
      <c r="F40" s="116"/>
      <c r="G40" s="116"/>
      <c r="H40" s="213"/>
      <c r="I40" s="214"/>
    </row>
    <row r="41" spans="1:9" ht="25.5" customHeight="1">
      <c r="A41" s="192" t="s">
        <v>80</v>
      </c>
      <c r="B41" s="93" t="s">
        <v>21</v>
      </c>
      <c r="C41" s="93"/>
      <c r="D41" s="93"/>
      <c r="E41" s="1"/>
      <c r="F41" s="93"/>
      <c r="G41" s="1"/>
      <c r="H41" s="208" t="s">
        <v>73</v>
      </c>
      <c r="I41" s="214"/>
    </row>
    <row r="42" spans="1:9" ht="25.5" customHeight="1">
      <c r="A42" s="193"/>
      <c r="B42" s="93" t="s">
        <v>21</v>
      </c>
      <c r="C42" s="93"/>
      <c r="D42" s="93"/>
      <c r="E42" s="1"/>
      <c r="F42" s="93"/>
      <c r="G42" s="1"/>
      <c r="H42" s="208" t="s">
        <v>73</v>
      </c>
      <c r="I42" s="214"/>
    </row>
    <row r="43" spans="1:9" ht="25.5" customHeight="1">
      <c r="A43" s="194"/>
      <c r="B43" s="93" t="s">
        <v>21</v>
      </c>
      <c r="C43" s="93"/>
      <c r="D43" s="93"/>
      <c r="E43" s="1"/>
      <c r="F43" s="93"/>
      <c r="G43" s="1"/>
      <c r="H43" s="208" t="s">
        <v>81</v>
      </c>
      <c r="I43" s="214"/>
    </row>
    <row r="44" spans="1:9" ht="25.5" customHeight="1">
      <c r="A44" s="97"/>
      <c r="B44" s="2" t="s">
        <v>22</v>
      </c>
      <c r="C44" s="3"/>
      <c r="D44" s="3"/>
      <c r="E44" s="3"/>
      <c r="F44" s="3"/>
      <c r="G44" s="3"/>
      <c r="H44" s="209"/>
      <c r="I44" s="214"/>
    </row>
    <row r="45" spans="1:9" ht="31.5" customHeight="1">
      <c r="A45" s="96" t="s">
        <v>97</v>
      </c>
      <c r="B45" s="195"/>
      <c r="C45" s="196"/>
      <c r="D45" s="196"/>
      <c r="E45" s="196"/>
      <c r="F45" s="196"/>
      <c r="G45" s="196"/>
      <c r="H45" s="197"/>
    </row>
    <row r="46" spans="1:9">
      <c r="A46" s="198" t="s">
        <v>25</v>
      </c>
      <c r="B46" s="198"/>
      <c r="C46" s="198"/>
      <c r="D46" s="198"/>
      <c r="E46" s="198"/>
      <c r="F46" s="198"/>
      <c r="G46" s="198"/>
      <c r="H46" s="198"/>
    </row>
    <row r="47" spans="1:9">
      <c r="A47" s="7"/>
      <c r="B47" s="7"/>
      <c r="C47" s="7"/>
      <c r="D47" s="7"/>
      <c r="E47" s="7"/>
      <c r="F47" s="7"/>
      <c r="G47" s="7"/>
      <c r="H47" s="7"/>
    </row>
    <row r="48" spans="1:9">
      <c r="A48" s="8" t="s">
        <v>63</v>
      </c>
      <c r="C48" s="7"/>
      <c r="D48" s="7"/>
      <c r="E48" s="7"/>
      <c r="F48" s="7"/>
      <c r="G48" s="7"/>
      <c r="H48" s="7"/>
    </row>
    <row r="49" spans="1:8">
      <c r="A49" s="7" t="s">
        <v>64</v>
      </c>
      <c r="C49" s="7"/>
      <c r="D49" s="7"/>
      <c r="E49" s="7"/>
      <c r="F49" s="7"/>
      <c r="G49" s="7"/>
      <c r="H49" s="7"/>
    </row>
    <row r="50" spans="1:8">
      <c r="A50" s="7" t="s">
        <v>65</v>
      </c>
      <c r="C50" s="7"/>
      <c r="D50" s="7"/>
      <c r="E50" s="7"/>
      <c r="F50" s="7"/>
      <c r="G50" s="7"/>
      <c r="H50" s="7"/>
    </row>
    <row r="51" spans="1:8">
      <c r="A51" s="7" t="s">
        <v>66</v>
      </c>
      <c r="C51" s="7"/>
      <c r="D51" s="7"/>
      <c r="E51" s="7"/>
      <c r="F51" s="7"/>
      <c r="G51" s="7"/>
      <c r="H51" s="7"/>
    </row>
    <row r="52" spans="1:8">
      <c r="A52" s="7" t="s">
        <v>67</v>
      </c>
      <c r="C52" s="7"/>
      <c r="D52" s="7"/>
      <c r="E52" s="7"/>
      <c r="F52" s="7"/>
      <c r="G52" s="7"/>
      <c r="H52" s="7"/>
    </row>
    <row r="53" spans="1:8">
      <c r="A53" s="7" t="s">
        <v>70</v>
      </c>
      <c r="C53" s="7"/>
      <c r="D53" s="7"/>
      <c r="E53" s="7"/>
      <c r="F53" s="7"/>
      <c r="G53" s="7"/>
      <c r="H53" s="7"/>
    </row>
    <row r="54" spans="1:8">
      <c r="A54" s="5"/>
      <c r="C54" s="7"/>
      <c r="D54" s="7"/>
      <c r="E54" s="7"/>
      <c r="F54" s="7"/>
      <c r="G54" s="7"/>
      <c r="H54" s="7"/>
    </row>
    <row r="55" spans="1:8">
      <c r="A55" s="6" t="s">
        <v>68</v>
      </c>
      <c r="C55" s="7"/>
      <c r="D55" s="7"/>
      <c r="E55" s="7"/>
      <c r="F55" s="7"/>
      <c r="G55" s="7"/>
      <c r="H55" s="7"/>
    </row>
    <row r="56" spans="1:8">
      <c r="A56" s="7" t="s">
        <v>65</v>
      </c>
      <c r="C56" s="7"/>
      <c r="D56" s="7"/>
      <c r="E56" s="7"/>
      <c r="F56" s="7"/>
      <c r="G56" s="7"/>
      <c r="H56" s="7"/>
    </row>
    <row r="57" spans="1:8">
      <c r="A57" s="7" t="s">
        <v>67</v>
      </c>
      <c r="C57" s="7"/>
      <c r="D57" s="7"/>
      <c r="E57" s="7"/>
      <c r="F57" s="7"/>
      <c r="G57" s="7"/>
      <c r="H57" s="7"/>
    </row>
    <row r="58" spans="1:8">
      <c r="A58" s="7" t="s">
        <v>69</v>
      </c>
      <c r="C58" s="7"/>
      <c r="D58" s="7"/>
      <c r="E58" s="7"/>
      <c r="F58" s="7"/>
      <c r="G58" s="7"/>
      <c r="H58" s="7"/>
    </row>
    <row r="59" spans="1:8">
      <c r="A59" s="7"/>
      <c r="B59" s="7"/>
      <c r="C59" s="7"/>
      <c r="D59" s="7"/>
      <c r="E59" s="7"/>
      <c r="F59" s="7"/>
      <c r="G59" s="7"/>
      <c r="H59" s="7"/>
    </row>
    <row r="60" spans="1:8" ht="108" customHeight="1">
      <c r="A60" s="199" t="s">
        <v>98</v>
      </c>
      <c r="B60" s="200"/>
      <c r="C60" s="200"/>
      <c r="D60" s="200"/>
      <c r="E60" s="200"/>
      <c r="F60" s="200"/>
      <c r="G60" s="200"/>
      <c r="H60" s="201"/>
    </row>
  </sheetData>
  <mergeCells count="11">
    <mergeCell ref="A41:A43"/>
    <mergeCell ref="B45:H45"/>
    <mergeCell ref="A46:H46"/>
    <mergeCell ref="A60:H60"/>
    <mergeCell ref="A2:H2"/>
    <mergeCell ref="A3:H3"/>
    <mergeCell ref="A7:A14"/>
    <mergeCell ref="A16:A23"/>
    <mergeCell ref="A25:A29"/>
    <mergeCell ref="A30:A34"/>
    <mergeCell ref="A36:A39"/>
  </mergeCells>
  <dataValidations count="1">
    <dataValidation type="list" allowBlank="1" showInputMessage="1" showErrorMessage="1" sqref="H15:H16 H25 H29:H30" xr:uid="{7ADE78C3-B777-4ED1-A27B-35B53B8E9B42}">
      <formula1>#REF!</formula1>
    </dataValidation>
  </dataValidations>
  <pageMargins left="0.18" right="0.17" top="0.17" bottom="0.75" header="0.18" footer="0.1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Memoria Económica</vt:lpstr>
      <vt:lpstr>Visitas</vt:lpstr>
      <vt:lpstr>'Memoria Económica'!Área_de_impresión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Bolado Díaz</dc:creator>
  <cp:lastModifiedBy>FIMABIS</cp:lastModifiedBy>
  <cp:lastPrinted>2019-02-01T13:53:39Z</cp:lastPrinted>
  <dcterms:created xsi:type="dcterms:W3CDTF">2018-09-18T11:02:44Z</dcterms:created>
  <dcterms:modified xsi:type="dcterms:W3CDTF">2025-07-04T12:20:55Z</dcterms:modified>
</cp:coreProperties>
</file>