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EECC\02. MODELOS\4. Estudio observacional con medicamentos de uso humano\EOM Inglés\"/>
    </mc:Choice>
  </mc:AlternateContent>
  <xr:revisionPtr revIDLastSave="0" documentId="13_ncr:1_{7A5206CF-D772-4EBB-8CAD-9D86834C9678}" xr6:coauthVersionLast="47" xr6:coauthVersionMax="47" xr10:uidLastSave="{00000000-0000-0000-0000-000000000000}"/>
  <bookViews>
    <workbookView xWindow="30600" yWindow="-120" windowWidth="29040" windowHeight="15720" activeTab="1" xr2:uid="{00000000-000D-0000-FFFF-FFFF00000000}"/>
  </bookViews>
  <sheets>
    <sheet name="Economic Report" sheetId="5" r:id="rId1"/>
    <sheet name="Visits" sheetId="6" r:id="rId2"/>
  </sheets>
  <definedNames>
    <definedName name="_xlnm.Print_Area" localSheetId="0">'Economic Report'!$A$1:$I$67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6" l="1"/>
  <c r="D14" i="6"/>
  <c r="G60" i="5"/>
  <c r="H60" i="5"/>
  <c r="I60" i="5"/>
  <c r="G59" i="5"/>
  <c r="G58" i="5"/>
  <c r="G57" i="5"/>
  <c r="G56" i="5"/>
  <c r="G54" i="5"/>
  <c r="G53" i="5"/>
  <c r="G51" i="5"/>
  <c r="H51" i="5"/>
  <c r="G50" i="5"/>
  <c r="G49" i="5"/>
  <c r="G48" i="5"/>
  <c r="G46" i="5"/>
  <c r="G45" i="5"/>
  <c r="G44" i="5"/>
  <c r="G42" i="5"/>
  <c r="G41" i="5"/>
  <c r="G39" i="5"/>
  <c r="G38" i="5"/>
  <c r="G37" i="5"/>
  <c r="G34" i="5"/>
  <c r="G33" i="5"/>
  <c r="G32" i="5"/>
  <c r="G30" i="5"/>
  <c r="G29" i="5"/>
  <c r="G28" i="5"/>
  <c r="G26" i="5"/>
  <c r="G25" i="5"/>
  <c r="G24" i="5"/>
  <c r="G20" i="5"/>
  <c r="H20" i="5"/>
  <c r="G19" i="5"/>
  <c r="G18" i="5"/>
  <c r="G17" i="5"/>
  <c r="G14" i="5"/>
  <c r="H14" i="5"/>
  <c r="I14" i="5"/>
  <c r="H13" i="5"/>
  <c r="I13" i="5"/>
  <c r="G55" i="5"/>
  <c r="H55" i="5"/>
  <c r="G52" i="5"/>
  <c r="H52" i="5"/>
  <c r="G47" i="5"/>
  <c r="H47" i="5"/>
  <c r="G40" i="5"/>
  <c r="H40" i="5"/>
  <c r="G43" i="5"/>
  <c r="H43" i="5"/>
  <c r="G36" i="5"/>
  <c r="G23" i="5"/>
  <c r="H23" i="5"/>
  <c r="G31" i="5"/>
  <c r="H31" i="5"/>
  <c r="G16" i="5"/>
  <c r="H16" i="5"/>
  <c r="G27" i="5"/>
  <c r="H27" i="5"/>
  <c r="I51" i="5"/>
  <c r="H36" i="5"/>
  <c r="G35" i="5"/>
  <c r="H35" i="5"/>
  <c r="G15" i="5"/>
  <c r="H15" i="5"/>
  <c r="I15" i="5"/>
  <c r="G65" i="5"/>
  <c r="H65" i="5"/>
  <c r="I65" i="5"/>
  <c r="I35" i="5"/>
</calcChain>
</file>

<file path=xl/sharedStrings.xml><?xml version="1.0" encoding="utf-8"?>
<sst xmlns="http://schemas.openxmlformats.org/spreadsheetml/2006/main" count="143" uniqueCount="92">
  <si>
    <t>-</t>
  </si>
  <si>
    <t>Annex 2</t>
  </si>
  <si>
    <t xml:space="preserve">BREAKDOWN OF VISIT PAYMENTS </t>
  </si>
  <si>
    <t>TYPE</t>
  </si>
  <si>
    <t>DESCRIPTION</t>
  </si>
  <si>
    <t xml:space="preserve">Nº SUBJECTS ESTIMATES </t>
  </si>
  <si>
    <t>UNIT COST €</t>
  </si>
  <si>
    <t>TOTAL COST €</t>
  </si>
  <si>
    <t>PLANNING DAYS Visit/Cycle</t>
  </si>
  <si>
    <t>WINDOW (Where applicable)</t>
  </si>
  <si>
    <t>INVOICEABLE (yes/no)</t>
  </si>
  <si>
    <t>Visit/Cycle</t>
  </si>
  <si>
    <t>Cost per participant (subject)</t>
  </si>
  <si>
    <t xml:space="preserve">Total other trial costs </t>
  </si>
  <si>
    <t>Total extraordinary direct costs</t>
  </si>
  <si>
    <t>*Other payments not included in the reflected situations that, being the most frequent, are not the only ones</t>
  </si>
  <si>
    <r>
      <rPr>
        <b/>
        <sz val="11"/>
        <color theme="1"/>
        <rFont val="Calibri"/>
        <family val="2"/>
        <scheme val="minor"/>
      </rPr>
      <t>NOTES:</t>
    </r>
    <r>
      <rPr>
        <sz val="11"/>
        <color theme="1"/>
        <rFont val="Calibri"/>
        <family val="2"/>
        <scheme val="minor"/>
      </rPr>
      <t xml:space="preserve">
1. The corresponding percentages as established by the economic report will be applied to all the amounts included in other costs of the trial. 
2. The Breakdown of the economic report should be reflected in the complete protocol flowchart, including the extraordinary tests and those other additional costs that are necessary for the development of the study.  
</t>
    </r>
  </si>
  <si>
    <t>MANAGING BODY: FIMABIS</t>
  </si>
  <si>
    <t>SPONSOR :</t>
  </si>
  <si>
    <t>REPRESENTATIVE OF THE SPONSOR:</t>
  </si>
  <si>
    <t>PRINCIPAL INVESTIGATOR:</t>
  </si>
  <si>
    <t>CLINICAL MANAGEMENT UNIT/DEPARTMENT:</t>
  </si>
  <si>
    <t>PROTOCOL CODE SPONSOR NO.:</t>
  </si>
  <si>
    <t>Predicted nº of subjects:</t>
  </si>
  <si>
    <t>Cost per participant:</t>
  </si>
  <si>
    <t>CONCEPT</t>
  </si>
  <si>
    <t>Nº UNIT</t>
  </si>
  <si>
    <r>
      <rPr>
        <b/>
        <sz val="10"/>
        <rFont val="Arial"/>
        <family val="2"/>
      </rPr>
      <t xml:space="preserve">UNIT COST </t>
    </r>
  </si>
  <si>
    <r>
      <rPr>
        <b/>
        <sz val="10"/>
        <rFont val="Arial"/>
        <family val="2"/>
      </rPr>
      <t>SUBTOTAL</t>
    </r>
  </si>
  <si>
    <r>
      <rPr>
        <b/>
        <sz val="10"/>
        <rFont val="Arial"/>
        <family val="2"/>
      </rPr>
      <t>VAT</t>
    </r>
  </si>
  <si>
    <r>
      <rPr>
        <b/>
        <sz val="10"/>
        <rFont val="Arial"/>
        <family val="2"/>
      </rPr>
      <t>TOTAL</t>
    </r>
  </si>
  <si>
    <t>I. ADMINISTRATIVE MANAGEMENT</t>
  </si>
  <si>
    <r>
      <t>II. I</t>
    </r>
    <r>
      <rPr>
        <b/>
        <sz val="10"/>
        <rFont val="Arial"/>
        <family val="2"/>
      </rPr>
      <t>NDIRECT COSTS (excluding I and III)</t>
    </r>
  </si>
  <si>
    <t>III.1 DIRECT EXTRAORDINARY CENTRE COSTS</t>
  </si>
  <si>
    <t>(nº. of tests x no. of subjects)</t>
  </si>
  <si>
    <t>A. Complementary analysis and evaluations</t>
  </si>
  <si>
    <t>B. Hospital stays</t>
  </si>
  <si>
    <t>C. Consultations</t>
  </si>
  <si>
    <t xml:space="preserve">D. Purchase of apparatus and equipment </t>
  </si>
  <si>
    <t>E. Others (detailed below)</t>
  </si>
  <si>
    <t>III.2 DIRECT EXTRAORDINARY COSTS CAUSED TO PARTICIPANTS</t>
  </si>
  <si>
    <t>Nº. OF SUBJECTS</t>
  </si>
  <si>
    <t>MOUNT/SUBJECT</t>
  </si>
  <si>
    <t xml:space="preserve">A. Refund post-extraordinary expense </t>
  </si>
  <si>
    <t>B. Losses in productivity</t>
  </si>
  <si>
    <t>C. Others (detailed below)</t>
  </si>
  <si>
    <t>D. Participant compensations</t>
  </si>
  <si>
    <t>IV.  INVESTIGATIVE TEAM COMPENSATION (excluding I and III)</t>
  </si>
  <si>
    <t>A. Principal investigator compensation</t>
  </si>
  <si>
    <t>B. Collaborating investigator compensation</t>
  </si>
  <si>
    <t>V. PROMOTION Research, Development and Innovation (Excluding I and III)</t>
  </si>
  <si>
    <t>NO. OF SUBJECTS</t>
  </si>
  <si>
    <t>A. Compensation Research, Development and Innovation, Clinical Management Unit Principal Investigator</t>
  </si>
  <si>
    <t>Compensation Research, Development and Innovation, Clinical Management Unit Collaborating Investigators</t>
  </si>
  <si>
    <t>Invoicing</t>
  </si>
  <si>
    <t>Invoices will be issued to</t>
  </si>
  <si>
    <t>Address:</t>
  </si>
  <si>
    <t>And will be sent to</t>
  </si>
  <si>
    <t>SERVICE</t>
  </si>
  <si>
    <t xml:space="preserve">SERVICE COST (CS) € </t>
  </si>
  <si>
    <t>EXTRAORDINARY DIRECT COSTS (CD) €</t>
  </si>
  <si>
    <t xml:space="preserve">TOTAL SPONSOR COST (CS+CD) € </t>
  </si>
  <si>
    <t xml:space="preserve">NOTES FOR BILLING </t>
  </si>
  <si>
    <t xml:space="preserve">Extraordinary Direct Costs (DC) - Information for the site.
</t>
  </si>
  <si>
    <t>CENTRE:</t>
  </si>
  <si>
    <t xml:space="preserve">The sponsor and the managing body hereby declare that  they are certain of the details contained in this document, verifying that they have stated all of the costs caused as a consequence of the clinical study and to all the persons that will colaborate in its completion and they are responsible for their evaluation. 
This economic report complies with the stipulations of  Order SAS/3470/2009, of 16 Decembre, of the Ministry of Health and Social Policy. 
Likewise, the parties hereby state that the specific amounts and other concepts, including the indirect and administrative costs are specified in the contract. 
The sponsor states that the payable amount covers the expenses generated by the trial in the centre and that said amounts may vary according to the centre. 
The sponsor will provide the medicinal products under investigation free of charge, except when a different supply system is agreed, in accordance with the provisions of the contract and guarantees that the subject´s participation in the trial will not suppose an additional cost to that which would have been cauded by  usual practice. In contrary circumstances, these should be justified below. </t>
  </si>
  <si>
    <t>Annex 1: ECONOMIC REPORT FOR THE OBSERVATIONAL POST-AUTHORISATION STUDY WITH MEDICINAL PRODUCTS</t>
  </si>
  <si>
    <t>TOTAL OBSERVATIONAL POST-AUTHORISATION STUDY WITH MEDICINAL PRODUCTS</t>
  </si>
  <si>
    <t>Clinical Trial Code</t>
  </si>
  <si>
    <t>Comentarios Ud. contratación EE.CC</t>
  </si>
  <si>
    <t>Breakdown of visit payments ARM A</t>
  </si>
  <si>
    <t>Selection Visit</t>
  </si>
  <si>
    <t>yes</t>
  </si>
  <si>
    <t>End of the study</t>
  </si>
  <si>
    <t>Breakdown of visit payments ARM B</t>
  </si>
  <si>
    <t>Other visits ARM A</t>
  </si>
  <si>
    <t>Selection failures (Indicate ratio of SF/randomised pac. to be paid)</t>
  </si>
  <si>
    <t>Unscheduled visits</t>
  </si>
  <si>
    <t>Other visits ARM B</t>
  </si>
  <si>
    <t xml:space="preserve">Other trial costs  </t>
  </si>
  <si>
    <t>Other</t>
  </si>
  <si>
    <t>Preservation of the studio master file:</t>
  </si>
  <si>
    <t>Administrative cost</t>
  </si>
  <si>
    <t xml:space="preserve">               635,93 € </t>
  </si>
  <si>
    <t xml:space="preserve">                        635,93 € </t>
  </si>
  <si>
    <t>Management cost. Management entity</t>
  </si>
  <si>
    <t>Patient reimbursement</t>
  </si>
  <si>
    <t xml:space="preserve">Name: </t>
  </si>
  <si>
    <t xml:space="preserve">CIF/VAT: </t>
  </si>
  <si>
    <t xml:space="preserve">PO and/or reference: </t>
  </si>
  <si>
    <t xml:space="preserve">Address: </t>
  </si>
  <si>
    <t xml:space="preserve">E-mail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</si>
</sst>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
  </numFmts>
  <fonts count="22">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b/>
      <i/>
      <sz val="10"/>
      <name val="Arial"/>
      <family val="2"/>
    </font>
    <font>
      <i/>
      <sz val="10"/>
      <name val="Trebuchet MS"/>
      <family val="2"/>
    </font>
    <font>
      <i/>
      <sz val="10"/>
      <name val="Arial"/>
      <family val="2"/>
    </font>
    <font>
      <sz val="8"/>
      <name val="Trebuchet MS"/>
      <family val="2"/>
    </font>
    <font>
      <b/>
      <sz val="16"/>
      <name val="Trebuchet MS"/>
      <family val="2"/>
    </font>
    <font>
      <sz val="16"/>
      <name val="Trebuchet MS"/>
      <family val="2"/>
    </font>
    <font>
      <sz val="11"/>
      <color theme="1"/>
      <name val="Calibri"/>
      <family val="2"/>
      <scheme val="minor"/>
    </font>
    <font>
      <b/>
      <sz val="11"/>
      <color theme="0"/>
      <name val="Calibri"/>
      <family val="2"/>
      <scheme val="minor"/>
    </font>
    <font>
      <sz val="11"/>
      <color theme="0"/>
      <name val="Calibri"/>
      <family val="2"/>
      <scheme val="minor"/>
    </font>
    <font>
      <sz val="10"/>
      <color theme="1"/>
      <name val="Arial"/>
      <family val="2"/>
    </font>
    <font>
      <sz val="10"/>
      <color rgb="FF000000"/>
      <name val="Arial"/>
      <family val="2"/>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
      <patternFill patternType="solid">
        <fgColor theme="4"/>
      </patternFill>
    </fill>
    <fill>
      <patternFill patternType="solid">
        <fgColor theme="4" tint="0.79998168889431442"/>
        <bgColor indexed="65"/>
      </patternFill>
    </fill>
    <fill>
      <patternFill patternType="solid">
        <fgColor rgb="FFE6F5EB"/>
        <bgColor rgb="FFE6F5EB"/>
      </patternFill>
    </fill>
  </fills>
  <borders count="72">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s>
  <cellStyleXfs count="8">
    <xf numFmtId="0" fontId="0" fillId="0" borderId="0"/>
    <xf numFmtId="0" fontId="2" fillId="2" borderId="0" applyNumberFormat="0" applyBorder="0" applyAlignment="0" applyProtection="0"/>
    <xf numFmtId="0" fontId="1" fillId="0" borderId="1" applyNumberFormat="0" applyFill="0" applyAlignment="0" applyProtection="0"/>
    <xf numFmtId="0" fontId="4" fillId="0" borderId="0"/>
    <xf numFmtId="44" fontId="17" fillId="0" borderId="0" applyFont="0" applyFill="0" applyBorder="0" applyAlignment="0" applyProtection="0"/>
    <xf numFmtId="0" fontId="19" fillId="9" borderId="0" applyNumberFormat="0" applyBorder="0" applyAlignment="0" applyProtection="0"/>
    <xf numFmtId="0" fontId="17" fillId="10" borderId="0" applyNumberFormat="0" applyBorder="0" applyAlignment="0" applyProtection="0"/>
    <xf numFmtId="0" fontId="4" fillId="0" borderId="0"/>
  </cellStyleXfs>
  <cellXfs count="235">
    <xf numFmtId="0" fontId="0" fillId="0" borderId="0" xfId="0"/>
    <xf numFmtId="0" fontId="3" fillId="0" borderId="2" xfId="0" applyFont="1" applyBorder="1" applyAlignment="1">
      <alignment vertical="center"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5" fillId="0" borderId="0" xfId="0" applyFont="1"/>
    <xf numFmtId="0" fontId="6" fillId="0" borderId="0" xfId="0" applyFont="1"/>
    <xf numFmtId="0" fontId="6" fillId="0" borderId="0" xfId="0" applyFont="1" applyAlignment="1">
      <alignment horizontal="left"/>
    </xf>
    <xf numFmtId="0" fontId="4" fillId="0" borderId="0" xfId="3" applyAlignment="1">
      <alignment vertical="center" wrapText="1"/>
    </xf>
    <xf numFmtId="0" fontId="8" fillId="0" borderId="33" xfId="3" applyFont="1" applyBorder="1" applyAlignment="1">
      <alignment horizontal="left" vertical="center" wrapText="1"/>
    </xf>
    <xf numFmtId="0" fontId="9" fillId="0" borderId="34" xfId="3" applyFont="1" applyBorder="1" applyAlignment="1" applyProtection="1">
      <alignment horizontal="right" vertical="center" wrapText="1"/>
      <protection locked="0"/>
    </xf>
    <xf numFmtId="0" fontId="9" fillId="0" borderId="34" xfId="3" applyFont="1" applyBorder="1" applyAlignment="1" applyProtection="1">
      <alignment vertical="center" wrapText="1"/>
      <protection locked="0"/>
    </xf>
    <xf numFmtId="4" fontId="9" fillId="0" borderId="34" xfId="3" applyNumberFormat="1" applyFont="1" applyBorder="1" applyAlignment="1" applyProtection="1">
      <alignment vertical="center" wrapText="1"/>
      <protection locked="0"/>
    </xf>
    <xf numFmtId="0" fontId="10" fillId="1" borderId="0" xfId="3" applyFont="1" applyFill="1" applyAlignment="1">
      <alignment vertical="center" wrapText="1"/>
    </xf>
    <xf numFmtId="0" fontId="10" fillId="1" borderId="25" xfId="3" applyFont="1" applyFill="1" applyBorder="1" applyAlignment="1">
      <alignment vertical="center" wrapText="1"/>
    </xf>
    <xf numFmtId="3" fontId="3" fillId="0" borderId="28" xfId="3" applyNumberFormat="1" applyFont="1" applyBorder="1" applyAlignment="1">
      <alignment horizontal="center" vertical="center" wrapText="1"/>
    </xf>
    <xf numFmtId="4" fontId="3" fillId="0" borderId="29" xfId="3" applyNumberFormat="1" applyFont="1" applyBorder="1" applyAlignment="1">
      <alignment horizontal="center" vertical="center" wrapText="1"/>
    </xf>
    <xf numFmtId="4" fontId="3" fillId="0" borderId="37" xfId="3" applyNumberFormat="1" applyFont="1" applyBorder="1" applyAlignment="1">
      <alignment horizontal="center" vertical="center" wrapText="1"/>
    </xf>
    <xf numFmtId="4" fontId="3" fillId="0" borderId="38" xfId="3" applyNumberFormat="1" applyFont="1" applyBorder="1" applyAlignment="1">
      <alignment horizontal="center" vertical="center" wrapText="1"/>
    </xf>
    <xf numFmtId="0" fontId="8" fillId="5" borderId="10" xfId="3" applyFont="1" applyFill="1" applyBorder="1" applyAlignment="1">
      <alignment horizontal="left" vertical="center" wrapText="1"/>
    </xf>
    <xf numFmtId="4" fontId="8" fillId="5" borderId="37" xfId="3" applyNumberFormat="1" applyFont="1" applyFill="1" applyBorder="1" applyAlignment="1">
      <alignment vertical="center" wrapText="1"/>
    </xf>
    <xf numFmtId="2" fontId="8" fillId="5" borderId="30" xfId="3" applyNumberFormat="1" applyFont="1" applyFill="1" applyBorder="1" applyAlignment="1">
      <alignment vertical="center" wrapText="1"/>
    </xf>
    <xf numFmtId="4" fontId="8" fillId="5" borderId="38" xfId="3" applyNumberFormat="1" applyFont="1" applyFill="1" applyBorder="1" applyAlignment="1">
      <alignment vertical="center" wrapText="1"/>
    </xf>
    <xf numFmtId="9" fontId="3" fillId="5" borderId="40" xfId="3" applyNumberFormat="1" applyFont="1" applyFill="1" applyBorder="1" applyAlignment="1">
      <alignment vertical="center" wrapText="1"/>
    </xf>
    <xf numFmtId="0" fontId="3" fillId="5" borderId="27" xfId="3" applyFont="1" applyFill="1" applyBorder="1" applyAlignment="1">
      <alignment vertical="center" wrapText="1"/>
    </xf>
    <xf numFmtId="0" fontId="8" fillId="5" borderId="27" xfId="3" applyFont="1" applyFill="1" applyBorder="1" applyAlignment="1">
      <alignment vertical="center" wrapText="1"/>
    </xf>
    <xf numFmtId="0" fontId="8" fillId="5" borderId="39" xfId="3" applyFont="1" applyFill="1" applyBorder="1" applyAlignment="1">
      <alignment vertical="center" wrapText="1"/>
    </xf>
    <xf numFmtId="4" fontId="10" fillId="5" borderId="34" xfId="3" applyNumberFormat="1" applyFont="1" applyFill="1" applyBorder="1" applyAlignment="1">
      <alignment vertical="center" wrapText="1"/>
    </xf>
    <xf numFmtId="3" fontId="3" fillId="5" borderId="43" xfId="3" applyNumberFormat="1" applyFont="1" applyFill="1" applyBorder="1" applyAlignment="1">
      <alignment horizontal="center" vertical="center" wrapText="1"/>
    </xf>
    <xf numFmtId="0" fontId="8" fillId="5" borderId="30" xfId="3" applyFont="1" applyFill="1" applyBorder="1" applyAlignment="1">
      <alignment vertical="center" wrapText="1"/>
    </xf>
    <xf numFmtId="3" fontId="9" fillId="6" borderId="46" xfId="3" applyNumberFormat="1" applyFont="1" applyFill="1" applyBorder="1" applyAlignment="1">
      <alignment horizontal="left" vertical="center" wrapText="1"/>
    </xf>
    <xf numFmtId="4" fontId="9" fillId="6" borderId="47" xfId="3" applyNumberFormat="1" applyFont="1" applyFill="1" applyBorder="1" applyAlignment="1">
      <alignment horizontal="right" vertical="center" wrapText="1"/>
    </xf>
    <xf numFmtId="4" fontId="8" fillId="6" borderId="48" xfId="3" applyNumberFormat="1" applyFont="1" applyFill="1" applyBorder="1" applyAlignment="1">
      <alignment vertical="center" wrapText="1"/>
    </xf>
    <xf numFmtId="4" fontId="10" fillId="6" borderId="49" xfId="3" applyNumberFormat="1" applyFont="1" applyFill="1" applyBorder="1" applyAlignment="1">
      <alignment vertical="center" wrapText="1"/>
    </xf>
    <xf numFmtId="4" fontId="8" fillId="6" borderId="38" xfId="3" applyNumberFormat="1" applyFont="1" applyFill="1" applyBorder="1" applyAlignment="1">
      <alignment vertical="center" wrapText="1"/>
    </xf>
    <xf numFmtId="0" fontId="4" fillId="0" borderId="50" xfId="3" applyBorder="1" applyAlignment="1">
      <alignment horizontal="left" vertical="center" wrapText="1"/>
    </xf>
    <xf numFmtId="0" fontId="4" fillId="0" borderId="2" xfId="3" applyBorder="1" applyAlignment="1">
      <alignment horizontal="left" vertical="center" wrapText="1"/>
    </xf>
    <xf numFmtId="3" fontId="9"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51" xfId="3" applyNumberFormat="1" applyFont="1" applyBorder="1" applyAlignment="1">
      <alignment vertical="center" wrapText="1"/>
    </xf>
    <xf numFmtId="4" fontId="10" fillId="0" borderId="52" xfId="3" applyNumberFormat="1" applyFont="1" applyBorder="1" applyAlignment="1">
      <alignment vertical="center" wrapText="1"/>
    </xf>
    <xf numFmtId="4" fontId="8" fillId="0" borderId="38" xfId="3" applyNumberFormat="1" applyFont="1" applyBorder="1" applyAlignment="1">
      <alignment vertical="center" wrapText="1"/>
    </xf>
    <xf numFmtId="3" fontId="9" fillId="6" borderId="53" xfId="3" applyNumberFormat="1" applyFont="1" applyFill="1" applyBorder="1" applyAlignment="1">
      <alignment horizontal="left" vertical="center" wrapText="1"/>
    </xf>
    <xf numFmtId="4" fontId="9" fillId="6" borderId="54" xfId="3" applyNumberFormat="1" applyFont="1" applyFill="1" applyBorder="1" applyAlignment="1">
      <alignment horizontal="right" vertical="center" wrapText="1"/>
    </xf>
    <xf numFmtId="4" fontId="10" fillId="6" borderId="52" xfId="3" applyNumberFormat="1" applyFont="1" applyFill="1" applyBorder="1" applyAlignment="1">
      <alignment vertical="center" wrapText="1"/>
    </xf>
    <xf numFmtId="0" fontId="12" fillId="0" borderId="16" xfId="3" applyFont="1" applyBorder="1" applyAlignment="1">
      <alignment horizontal="center" vertical="center" wrapText="1"/>
    </xf>
    <xf numFmtId="3" fontId="9" fillId="6" borderId="2" xfId="3" applyNumberFormat="1" applyFont="1" applyFill="1" applyBorder="1" applyAlignment="1">
      <alignment vertical="center" wrapText="1"/>
    </xf>
    <xf numFmtId="0" fontId="9" fillId="6" borderId="16" xfId="3" applyFont="1" applyFill="1" applyBorder="1" applyAlignment="1">
      <alignment horizontal="center" vertical="center" wrapText="1"/>
    </xf>
    <xf numFmtId="0" fontId="12" fillId="0" borderId="0" xfId="3" applyFont="1" applyAlignment="1">
      <alignment vertical="center" wrapText="1"/>
    </xf>
    <xf numFmtId="3" fontId="8" fillId="6" borderId="53" xfId="3" applyNumberFormat="1" applyFont="1" applyFill="1" applyBorder="1" applyAlignment="1">
      <alignment horizontal="left" vertical="center" wrapText="1"/>
    </xf>
    <xf numFmtId="3" fontId="8" fillId="6" borderId="2" xfId="3" applyNumberFormat="1" applyFont="1" applyFill="1" applyBorder="1" applyAlignment="1">
      <alignment vertical="center" wrapText="1"/>
    </xf>
    <xf numFmtId="0" fontId="8" fillId="6" borderId="54" xfId="3" applyFont="1" applyFill="1" applyBorder="1" applyAlignment="1">
      <alignment vertical="center" wrapText="1"/>
    </xf>
    <xf numFmtId="3" fontId="12" fillId="0" borderId="53" xfId="3" applyNumberFormat="1" applyFont="1" applyBorder="1" applyAlignment="1">
      <alignment horizontal="center" vertical="center" wrapText="1"/>
    </xf>
    <xf numFmtId="0" fontId="12" fillId="0" borderId="54" xfId="3" applyFont="1" applyBorder="1" applyAlignment="1">
      <alignment vertical="center" wrapText="1"/>
    </xf>
    <xf numFmtId="0" fontId="13" fillId="0" borderId="50" xfId="3" applyFont="1" applyBorder="1" applyAlignment="1">
      <alignment horizontal="left" vertical="center" wrapText="1"/>
    </xf>
    <xf numFmtId="0" fontId="13" fillId="0" borderId="2" xfId="3" applyFont="1" applyBorder="1" applyAlignment="1">
      <alignment horizontal="left" vertical="center" wrapText="1"/>
    </xf>
    <xf numFmtId="0" fontId="13" fillId="0" borderId="55" xfId="3" applyFont="1" applyBorder="1" applyAlignment="1">
      <alignment horizontal="left" vertical="center" wrapText="1"/>
    </xf>
    <xf numFmtId="0" fontId="13" fillId="0" borderId="56" xfId="3" applyFont="1" applyBorder="1" applyAlignment="1">
      <alignment horizontal="left" vertical="center" wrapText="1"/>
    </xf>
    <xf numFmtId="3" fontId="12" fillId="0" borderId="57" xfId="3" applyNumberFormat="1" applyFont="1" applyBorder="1" applyAlignment="1">
      <alignment horizontal="center" vertical="center" wrapText="1"/>
    </xf>
    <xf numFmtId="0" fontId="12" fillId="0" borderId="58" xfId="3" applyFont="1" applyBorder="1" applyAlignment="1">
      <alignment vertical="center" wrapText="1"/>
    </xf>
    <xf numFmtId="0" fontId="9" fillId="5" borderId="34"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0" fontId="4" fillId="0" borderId="0" xfId="3"/>
    <xf numFmtId="0" fontId="12" fillId="0" borderId="21" xfId="3" applyFont="1" applyBorder="1" applyAlignment="1">
      <alignment horizontal="left" vertical="center" wrapText="1"/>
    </xf>
    <xf numFmtId="4" fontId="10" fillId="0" borderId="61" xfId="3" applyNumberFormat="1" applyFont="1" applyBorder="1" applyAlignment="1">
      <alignment vertical="center" wrapText="1"/>
    </xf>
    <xf numFmtId="9" fontId="8" fillId="5" borderId="34" xfId="3" applyNumberFormat="1" applyFont="1" applyFill="1" applyBorder="1" applyAlignment="1">
      <alignment horizontal="right" vertical="center" wrapText="1"/>
    </xf>
    <xf numFmtId="0" fontId="8" fillId="5" borderId="32" xfId="3" applyFont="1" applyFill="1" applyBorder="1" applyAlignment="1">
      <alignment horizontal="left" vertical="center" wrapText="1"/>
    </xf>
    <xf numFmtId="3" fontId="8" fillId="6" borderId="46" xfId="3" applyNumberFormat="1" applyFont="1" applyFill="1" applyBorder="1" applyAlignment="1">
      <alignment horizontal="center" vertical="center" wrapText="1"/>
    </xf>
    <xf numFmtId="0" fontId="8" fillId="6" borderId="60" xfId="3" applyFont="1" applyFill="1" applyBorder="1" applyAlignment="1">
      <alignment horizontal="center" vertical="center" wrapText="1"/>
    </xf>
    <xf numFmtId="4" fontId="10" fillId="6" borderId="62"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4" xfId="3" applyNumberFormat="1" applyFont="1" applyBorder="1" applyAlignment="1">
      <alignment vertical="center" wrapText="1"/>
    </xf>
    <xf numFmtId="3" fontId="8" fillId="6" borderId="5" xfId="3" applyNumberFormat="1" applyFont="1" applyFill="1" applyBorder="1" applyAlignment="1">
      <alignment vertical="center" wrapText="1"/>
    </xf>
    <xf numFmtId="4" fontId="8" fillId="6" borderId="47" xfId="3" applyNumberFormat="1" applyFont="1" applyFill="1" applyBorder="1" applyAlignment="1">
      <alignment vertical="center" wrapText="1"/>
    </xf>
    <xf numFmtId="3" fontId="12" fillId="0" borderId="5" xfId="3" applyNumberFormat="1" applyFont="1" applyBorder="1" applyAlignment="1">
      <alignment vertical="center" wrapText="1"/>
    </xf>
    <xf numFmtId="4" fontId="9" fillId="0" borderId="47" xfId="3" applyNumberFormat="1" applyFont="1" applyBorder="1" applyAlignment="1">
      <alignment vertical="center" wrapText="1"/>
    </xf>
    <xf numFmtId="9" fontId="8" fillId="5" borderId="65" xfId="3" applyNumberFormat="1" applyFont="1" applyFill="1" applyBorder="1" applyAlignment="1">
      <alignment horizontal="right" vertical="center" wrapText="1"/>
    </xf>
    <xf numFmtId="4" fontId="8" fillId="5" borderId="34" xfId="3" applyNumberFormat="1" applyFont="1" applyFill="1" applyBorder="1" applyAlignment="1">
      <alignment vertical="center" wrapText="1"/>
    </xf>
    <xf numFmtId="0" fontId="8" fillId="0" borderId="2" xfId="3" applyFont="1" applyBorder="1" applyAlignment="1">
      <alignment horizontal="left" vertical="center" wrapText="1"/>
    </xf>
    <xf numFmtId="0" fontId="8" fillId="0" borderId="46" xfId="3" applyFont="1" applyBorder="1" applyAlignment="1">
      <alignment horizontal="left" vertical="center" wrapText="1"/>
    </xf>
    <xf numFmtId="0" fontId="8" fillId="0" borderId="5" xfId="3" applyFont="1" applyBorder="1" applyAlignment="1">
      <alignment horizontal="left" vertical="center" wrapText="1"/>
    </xf>
    <xf numFmtId="0" fontId="14" fillId="0" borderId="5" xfId="3" applyFont="1" applyBorder="1" applyAlignment="1">
      <alignment horizontal="justify" vertical="center" wrapText="1"/>
    </xf>
    <xf numFmtId="3" fontId="9" fillId="0" borderId="5" xfId="3" applyNumberFormat="1" applyFont="1" applyBorder="1" applyAlignment="1">
      <alignment horizontal="right" vertical="center" wrapText="1"/>
    </xf>
    <xf numFmtId="4" fontId="9" fillId="0" borderId="5" xfId="3" applyNumberFormat="1" applyFont="1" applyBorder="1" applyAlignment="1">
      <alignment horizontal="right" vertical="center" wrapText="1"/>
    </xf>
    <xf numFmtId="4" fontId="8" fillId="0" borderId="5" xfId="3" applyNumberFormat="1" applyFont="1" applyBorder="1" applyAlignment="1">
      <alignment vertical="center" wrapText="1"/>
    </xf>
    <xf numFmtId="0" fontId="8" fillId="0" borderId="53" xfId="3" applyFont="1" applyBorder="1" applyAlignment="1">
      <alignment horizontal="left" vertical="center" wrapText="1"/>
    </xf>
    <xf numFmtId="0" fontId="14" fillId="0" borderId="2" xfId="3" applyFont="1" applyBorder="1" applyAlignment="1">
      <alignment horizontal="justify" vertical="center" wrapText="1"/>
    </xf>
    <xf numFmtId="3" fontId="9" fillId="0" borderId="2" xfId="3" applyNumberFormat="1" applyFont="1" applyBorder="1" applyAlignment="1">
      <alignment horizontal="right" vertical="center" wrapText="1"/>
    </xf>
    <xf numFmtId="4" fontId="9" fillId="0" borderId="2" xfId="3" applyNumberFormat="1" applyFont="1" applyBorder="1" applyAlignment="1">
      <alignment horizontal="right" vertical="center" wrapText="1"/>
    </xf>
    <xf numFmtId="4" fontId="8" fillId="0" borderId="2" xfId="3" applyNumberFormat="1" applyFont="1" applyBorder="1" applyAlignment="1">
      <alignment vertical="center" wrapText="1"/>
    </xf>
    <xf numFmtId="4" fontId="8" fillId="7" borderId="37" xfId="3" applyNumberFormat="1" applyFont="1" applyFill="1" applyBorder="1" applyAlignment="1">
      <alignment vertical="center" wrapText="1"/>
    </xf>
    <xf numFmtId="4" fontId="10" fillId="7" borderId="34" xfId="3" applyNumberFormat="1" applyFont="1" applyFill="1" applyBorder="1" applyAlignment="1">
      <alignment vertical="center" wrapText="1"/>
    </xf>
    <xf numFmtId="4" fontId="8" fillId="7" borderId="34" xfId="3" applyNumberFormat="1" applyFont="1" applyFill="1" applyBorder="1" applyAlignment="1">
      <alignment vertical="center" wrapText="1"/>
    </xf>
    <xf numFmtId="0" fontId="4" fillId="0" borderId="67" xfId="3" applyBorder="1" applyAlignment="1">
      <alignment vertical="center" wrapText="1"/>
    </xf>
    <xf numFmtId="0" fontId="4" fillId="0" borderId="68" xfId="3" applyBorder="1" applyAlignment="1">
      <alignment vertical="center" wrapText="1"/>
    </xf>
    <xf numFmtId="0" fontId="4" fillId="8" borderId="2" xfId="0" applyFont="1" applyFill="1" applyBorder="1" applyAlignment="1">
      <alignment vertical="top" wrapText="1"/>
    </xf>
    <xf numFmtId="0" fontId="5" fillId="0" borderId="0" xfId="0" applyFont="1" applyAlignment="1">
      <alignment horizontal="left"/>
    </xf>
    <xf numFmtId="4" fontId="10" fillId="0" borderId="47" xfId="3" applyNumberFormat="1" applyFont="1" applyBorder="1" applyAlignment="1">
      <alignment vertical="center" wrapText="1"/>
    </xf>
    <xf numFmtId="4" fontId="10" fillId="0" borderId="54" xfId="3" applyNumberFormat="1" applyFont="1" applyBorder="1" applyAlignment="1">
      <alignment vertical="center" wrapText="1"/>
    </xf>
    <xf numFmtId="0" fontId="0" fillId="0" borderId="0" xfId="0" applyAlignment="1">
      <alignment horizontal="right"/>
    </xf>
    <xf numFmtId="0" fontId="3" fillId="0" borderId="2" xfId="0" applyFont="1" applyBorder="1" applyAlignment="1">
      <alignment horizontal="right" vertical="center" wrapText="1"/>
    </xf>
    <xf numFmtId="0" fontId="18" fillId="9" borderId="2" xfId="5" applyFont="1" applyBorder="1" applyAlignment="1">
      <alignment horizontal="center" vertical="center"/>
    </xf>
    <xf numFmtId="164" fontId="4" fillId="11" borderId="2" xfId="0" applyNumberFormat="1" applyFont="1" applyFill="1" applyBorder="1" applyAlignment="1">
      <alignment vertical="top" wrapText="1"/>
    </xf>
    <xf numFmtId="164" fontId="20" fillId="0" borderId="2" xfId="0" applyNumberFormat="1" applyFont="1" applyBorder="1" applyAlignment="1">
      <alignment vertical="top" wrapText="1"/>
    </xf>
    <xf numFmtId="0" fontId="20" fillId="11" borderId="2" xfId="0" applyFont="1" applyFill="1" applyBorder="1" applyAlignment="1">
      <alignment vertical="top" wrapText="1"/>
    </xf>
    <xf numFmtId="0" fontId="20" fillId="0" borderId="2" xfId="0" applyFont="1" applyBorder="1" applyAlignment="1">
      <alignment horizontal="right" vertical="top" wrapText="1"/>
    </xf>
    <xf numFmtId="0" fontId="3" fillId="0" borderId="5" xfId="0" applyFont="1" applyBorder="1" applyAlignment="1">
      <alignment vertical="center" wrapText="1"/>
    </xf>
    <xf numFmtId="164" fontId="3" fillId="3" borderId="2" xfId="0" applyNumberFormat="1" applyFont="1" applyFill="1" applyBorder="1" applyAlignment="1">
      <alignment vertical="top" wrapText="1"/>
    </xf>
    <xf numFmtId="0" fontId="4" fillId="3" borderId="2" xfId="0" applyFont="1" applyFill="1" applyBorder="1" applyAlignment="1">
      <alignment horizontal="right" vertical="top" wrapText="1"/>
    </xf>
    <xf numFmtId="0" fontId="4" fillId="11" borderId="69" xfId="0" applyFont="1" applyFill="1" applyBorder="1" applyAlignment="1">
      <alignment vertical="top" wrapText="1"/>
    </xf>
    <xf numFmtId="0" fontId="4" fillId="11" borderId="69" xfId="0" applyFont="1" applyFill="1" applyBorder="1" applyAlignment="1">
      <alignment horizontal="center" vertical="center" wrapText="1"/>
    </xf>
    <xf numFmtId="164" fontId="4" fillId="11" borderId="69" xfId="0" applyNumberFormat="1" applyFont="1" applyFill="1" applyBorder="1" applyAlignment="1">
      <alignment vertical="top" wrapText="1"/>
    </xf>
    <xf numFmtId="0" fontId="4" fillId="0" borderId="69" xfId="0" applyFont="1" applyBorder="1" applyAlignment="1">
      <alignment vertical="top" wrapText="1"/>
    </xf>
    <xf numFmtId="0" fontId="20" fillId="0" borderId="69" xfId="0" applyFont="1" applyBorder="1" applyAlignment="1">
      <alignment horizontal="right" vertical="top" wrapText="1"/>
    </xf>
    <xf numFmtId="0" fontId="4" fillId="11" borderId="71" xfId="0" applyFont="1" applyFill="1" applyBorder="1" applyAlignment="1">
      <alignment vertical="top" wrapText="1"/>
    </xf>
    <xf numFmtId="0" fontId="4" fillId="11" borderId="71" xfId="0" applyFont="1" applyFill="1" applyBorder="1" applyAlignment="1">
      <alignment horizontal="center" vertical="center" wrapText="1"/>
    </xf>
    <xf numFmtId="164" fontId="4" fillId="11" borderId="71" xfId="0" applyNumberFormat="1" applyFont="1" applyFill="1" applyBorder="1" applyAlignment="1">
      <alignment vertical="top" wrapText="1"/>
    </xf>
    <xf numFmtId="0" fontId="4" fillId="0" borderId="71" xfId="0" applyFont="1" applyBorder="1" applyAlignment="1">
      <alignment vertical="top" wrapText="1"/>
    </xf>
    <xf numFmtId="0" fontId="20" fillId="0" borderId="71" xfId="0" applyFont="1" applyBorder="1" applyAlignment="1">
      <alignment horizontal="right" vertical="top" wrapText="1"/>
    </xf>
    <xf numFmtId="0" fontId="4" fillId="0" borderId="3" xfId="0" applyFont="1" applyBorder="1" applyAlignment="1">
      <alignment vertical="top" wrapText="1"/>
    </xf>
    <xf numFmtId="0" fontId="4" fillId="11" borderId="2" xfId="0" applyFont="1" applyFill="1" applyBorder="1" applyAlignment="1">
      <alignment vertical="center" wrapText="1"/>
    </xf>
    <xf numFmtId="0" fontId="4" fillId="11" borderId="2" xfId="0" applyFont="1" applyFill="1" applyBorder="1" applyAlignment="1">
      <alignment horizontal="center" vertical="center" wrapText="1"/>
    </xf>
    <xf numFmtId="0" fontId="21" fillId="8" borderId="2" xfId="0" applyFont="1" applyFill="1" applyBorder="1" applyAlignment="1">
      <alignment horizontal="right" vertical="center" wrapText="1"/>
    </xf>
    <xf numFmtId="44" fontId="20" fillId="0" borderId="2" xfId="4" applyFont="1" applyBorder="1" applyAlignment="1">
      <alignment wrapText="1"/>
    </xf>
    <xf numFmtId="0" fontId="21" fillId="8" borderId="2" xfId="0" applyFont="1" applyFill="1" applyBorder="1" applyAlignment="1">
      <alignment wrapText="1"/>
    </xf>
    <xf numFmtId="0" fontId="20" fillId="0" borderId="2" xfId="0" applyFont="1" applyBorder="1" applyAlignment="1">
      <alignment horizontal="left" vertical="center" wrapText="1"/>
    </xf>
    <xf numFmtId="0" fontId="4" fillId="0" borderId="2" xfId="0" applyFont="1" applyBorder="1" applyAlignment="1">
      <alignment horizontal="right" vertical="top" wrapText="1"/>
    </xf>
    <xf numFmtId="0" fontId="3" fillId="0" borderId="2" xfId="7" applyFont="1" applyBorder="1" applyAlignment="1">
      <alignment horizontal="center" vertical="top" wrapText="1"/>
    </xf>
    <xf numFmtId="0" fontId="6" fillId="0" borderId="0" xfId="0" applyFont="1" applyAlignment="1">
      <alignment horizontal="right"/>
    </xf>
    <xf numFmtId="0" fontId="8" fillId="4" borderId="21" xfId="3" applyFont="1" applyFill="1" applyBorder="1" applyAlignment="1">
      <alignment horizontal="left" vertical="center" wrapText="1"/>
    </xf>
    <xf numFmtId="0" fontId="8" fillId="4" borderId="22" xfId="3" applyFont="1" applyFill="1" applyBorder="1" applyAlignment="1">
      <alignment horizontal="left" vertical="center" wrapText="1"/>
    </xf>
    <xf numFmtId="0" fontId="8" fillId="4" borderId="23" xfId="3" applyFont="1" applyFill="1" applyBorder="1" applyAlignment="1">
      <alignment horizontal="left" vertical="center" wrapText="1"/>
    </xf>
    <xf numFmtId="0" fontId="4" fillId="0" borderId="6" xfId="3" applyBorder="1" applyAlignment="1">
      <alignment vertical="center" wrapText="1"/>
    </xf>
    <xf numFmtId="0" fontId="4" fillId="0" borderId="7" xfId="3" applyBorder="1" applyAlignment="1">
      <alignment vertical="center" wrapText="1"/>
    </xf>
    <xf numFmtId="0" fontId="4" fillId="0" borderId="8" xfId="3" applyBorder="1" applyAlignment="1">
      <alignment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4" borderId="12"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14" xfId="3" applyFont="1" applyFill="1" applyBorder="1" applyAlignment="1">
      <alignment horizontal="left" vertical="center" wrapText="1"/>
    </xf>
    <xf numFmtId="0" fontId="8" fillId="4" borderId="15"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8" fillId="4" borderId="18" xfId="3" applyFont="1" applyFill="1" applyBorder="1" applyAlignment="1">
      <alignment horizontal="left" vertical="center" wrapText="1"/>
    </xf>
    <xf numFmtId="0" fontId="8" fillId="4" borderId="19"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3" fillId="0" borderId="2" xfId="3" applyFont="1" applyBorder="1" applyAlignment="1">
      <alignment horizontal="left" vertical="center" wrapText="1"/>
    </xf>
    <xf numFmtId="0" fontId="8" fillId="4" borderId="24" xfId="3" applyFont="1" applyFill="1" applyBorder="1" applyAlignment="1">
      <alignment horizontal="left" vertical="center" wrapText="1"/>
    </xf>
    <xf numFmtId="0" fontId="8" fillId="4" borderId="0" xfId="3" applyFont="1" applyFill="1" applyAlignment="1">
      <alignment horizontal="left" vertical="center" wrapText="1"/>
    </xf>
    <xf numFmtId="0" fontId="8" fillId="4" borderId="25" xfId="3" applyFont="1" applyFill="1" applyBorder="1" applyAlignment="1">
      <alignment horizontal="left" vertical="center" wrapText="1"/>
    </xf>
    <xf numFmtId="0" fontId="8" fillId="4" borderId="26" xfId="3" applyFont="1" applyFill="1" applyBorder="1" applyAlignment="1">
      <alignment horizontal="left" vertical="center" wrapText="1"/>
    </xf>
    <xf numFmtId="0" fontId="8" fillId="4" borderId="27" xfId="3" applyFont="1" applyFill="1" applyBorder="1" applyAlignment="1">
      <alignment horizontal="left" vertical="center" wrapText="1"/>
    </xf>
    <xf numFmtId="0" fontId="8" fillId="4" borderId="28" xfId="3" applyFont="1" applyFill="1" applyBorder="1" applyAlignment="1">
      <alignment horizontal="left" vertical="center" wrapText="1"/>
    </xf>
    <xf numFmtId="0" fontId="8" fillId="4" borderId="29" xfId="3" applyFont="1" applyFill="1" applyBorder="1" applyAlignment="1">
      <alignment horizontal="left" vertical="center" wrapText="1"/>
    </xf>
    <xf numFmtId="0" fontId="8" fillId="4" borderId="3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8" fillId="0" borderId="9" xfId="3" applyFont="1" applyBorder="1" applyAlignment="1">
      <alignment vertical="center" wrapText="1"/>
    </xf>
    <xf numFmtId="0" fontId="8" fillId="0" borderId="10" xfId="3" applyFont="1" applyBorder="1" applyAlignment="1">
      <alignment vertical="center" wrapText="1"/>
    </xf>
    <xf numFmtId="0" fontId="8" fillId="0" borderId="32" xfId="3" applyFont="1" applyBorder="1" applyAlignment="1">
      <alignment vertical="center" wrapText="1"/>
    </xf>
    <xf numFmtId="0" fontId="9" fillId="1" borderId="19" xfId="3" applyFont="1" applyFill="1" applyBorder="1" applyAlignment="1">
      <alignment horizontal="right" vertical="center" wrapText="1"/>
    </xf>
    <xf numFmtId="0" fontId="10" fillId="1" borderId="20" xfId="3" applyFont="1" applyFill="1" applyBorder="1" applyAlignment="1">
      <alignment vertical="center" wrapText="1"/>
    </xf>
    <xf numFmtId="0" fontId="8" fillId="0" borderId="35" xfId="3" applyFont="1" applyBorder="1" applyAlignment="1">
      <alignment vertical="center" wrapText="1"/>
    </xf>
    <xf numFmtId="0" fontId="8" fillId="0" borderId="34" xfId="3" applyFont="1" applyBorder="1" applyAlignment="1">
      <alignment vertical="center" wrapText="1"/>
    </xf>
    <xf numFmtId="0" fontId="8" fillId="1" borderId="24" xfId="3" applyFont="1" applyFill="1" applyBorder="1" applyAlignment="1">
      <alignment horizontal="center" vertical="center" wrapText="1"/>
    </xf>
    <xf numFmtId="0" fontId="8" fillId="1" borderId="0" xfId="3" applyFont="1" applyFill="1" applyAlignment="1">
      <alignment horizontal="center" vertical="center" wrapText="1"/>
    </xf>
    <xf numFmtId="0" fontId="8" fillId="1" borderId="25" xfId="3" applyFont="1" applyFill="1" applyBorder="1" applyAlignment="1">
      <alignment horizontal="center" vertical="center" wrapText="1"/>
    </xf>
    <xf numFmtId="0" fontId="3" fillId="0" borderId="36" xfId="3" applyFont="1" applyBorder="1" applyAlignment="1">
      <alignment horizontal="center" vertical="center" wrapText="1"/>
    </xf>
    <xf numFmtId="0" fontId="3" fillId="0" borderId="28" xfId="3" applyFont="1" applyBorder="1" applyAlignment="1">
      <alignment horizontal="center" vertical="center" wrapText="1"/>
    </xf>
    <xf numFmtId="0" fontId="8" fillId="5" borderId="9" xfId="3" applyFont="1" applyFill="1" applyBorder="1" applyAlignment="1">
      <alignment horizontal="left" vertical="center" wrapText="1"/>
    </xf>
    <xf numFmtId="0" fontId="8" fillId="5" borderId="10" xfId="3" applyFont="1" applyFill="1" applyBorder="1" applyAlignment="1">
      <alignment horizontal="left" vertical="center" wrapText="1"/>
    </xf>
    <xf numFmtId="0" fontId="10" fillId="5" borderId="10" xfId="3" applyFont="1" applyFill="1" applyBorder="1" applyAlignment="1">
      <alignment vertical="center" wrapText="1"/>
    </xf>
    <xf numFmtId="0" fontId="10" fillId="5" borderId="39" xfId="3" applyFont="1" applyFill="1" applyBorder="1" applyAlignment="1">
      <alignment vertical="center" wrapText="1"/>
    </xf>
    <xf numFmtId="0" fontId="8" fillId="5" borderId="41" xfId="3" applyFont="1" applyFill="1" applyBorder="1" applyAlignment="1">
      <alignment horizontal="left" vertical="center" wrapText="1"/>
    </xf>
    <xf numFmtId="0" fontId="8" fillId="5" borderId="42" xfId="3" applyFont="1" applyFill="1" applyBorder="1" applyAlignment="1">
      <alignment horizontal="left" vertical="center" wrapText="1"/>
    </xf>
    <xf numFmtId="0" fontId="11" fillId="6" borderId="44" xfId="3" applyFont="1" applyFill="1" applyBorder="1" applyAlignment="1">
      <alignment horizontal="left" vertical="center" wrapText="1"/>
    </xf>
    <xf numFmtId="0" fontId="11" fillId="6" borderId="45" xfId="3" applyFont="1" applyFill="1" applyBorder="1" applyAlignment="1">
      <alignment horizontal="left" vertical="center" wrapText="1"/>
    </xf>
    <xf numFmtId="0" fontId="11" fillId="6" borderId="50" xfId="3" applyFont="1" applyFill="1" applyBorder="1" applyAlignment="1">
      <alignment horizontal="left" vertical="center" wrapText="1"/>
    </xf>
    <xf numFmtId="0" fontId="11" fillId="6" borderId="2" xfId="3" applyFont="1" applyFill="1" applyBorder="1" applyAlignment="1">
      <alignment horizontal="left" vertical="center" wrapText="1"/>
    </xf>
    <xf numFmtId="0" fontId="9" fillId="0" borderId="3" xfId="3" applyFont="1" applyBorder="1" applyAlignment="1">
      <alignment horizontal="left" vertical="center" wrapText="1"/>
    </xf>
    <xf numFmtId="0" fontId="4" fillId="0" borderId="2" xfId="3" applyBorder="1" applyAlignment="1">
      <alignment horizontal="left" vertical="center" wrapText="1"/>
    </xf>
    <xf numFmtId="0" fontId="13" fillId="0" borderId="2" xfId="3" applyFont="1" applyBorder="1" applyAlignment="1">
      <alignment horizontal="left" vertical="center" wrapText="1"/>
    </xf>
    <xf numFmtId="0" fontId="13" fillId="0" borderId="56" xfId="3" applyFont="1" applyBorder="1" applyAlignment="1">
      <alignment horizontal="left" vertical="center" wrapText="1"/>
    </xf>
    <xf numFmtId="0" fontId="8" fillId="5" borderId="26" xfId="3" applyFont="1" applyFill="1" applyBorder="1" applyAlignment="1">
      <alignment horizontal="left" vertical="center" wrapText="1"/>
    </xf>
    <xf numFmtId="0" fontId="8" fillId="5" borderId="27" xfId="3" applyFont="1" applyFill="1" applyBorder="1" applyAlignment="1">
      <alignment horizontal="left" vertical="center" wrapText="1"/>
    </xf>
    <xf numFmtId="0" fontId="9" fillId="6" borderId="59" xfId="3" applyFont="1" applyFill="1" applyBorder="1" applyAlignment="1">
      <alignment horizontal="left" vertical="center" wrapText="1"/>
    </xf>
    <xf numFmtId="0" fontId="9" fillId="6" borderId="60" xfId="3" applyFont="1" applyFill="1" applyBorder="1" applyAlignment="1">
      <alignment horizontal="left" vertical="center" wrapText="1"/>
    </xf>
    <xf numFmtId="0" fontId="9" fillId="6" borderId="46" xfId="3" applyFont="1" applyFill="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0" fontId="9" fillId="6" borderId="15" xfId="3" applyFont="1" applyFill="1" applyBorder="1" applyAlignment="1">
      <alignment horizontal="left" vertical="center" wrapText="1"/>
    </xf>
    <xf numFmtId="0" fontId="9" fillId="6" borderId="16" xfId="3" applyFont="1" applyFill="1" applyBorder="1" applyAlignment="1">
      <alignment horizontal="left" vertical="center" wrapText="1"/>
    </xf>
    <xf numFmtId="0" fontId="9" fillId="6" borderId="53" xfId="3" applyFont="1" applyFill="1" applyBorder="1" applyAlignment="1">
      <alignment horizontal="left" vertical="center" wrapText="1"/>
    </xf>
    <xf numFmtId="0" fontId="9" fillId="6" borderId="15" xfId="3" applyFont="1" applyFill="1" applyBorder="1" applyAlignment="1">
      <alignment vertical="center" wrapText="1"/>
    </xf>
    <xf numFmtId="0" fontId="9" fillId="6" borderId="16" xfId="3" applyFont="1" applyFill="1" applyBorder="1" applyAlignment="1">
      <alignment vertical="center" wrapText="1"/>
    </xf>
    <xf numFmtId="0" fontId="9" fillId="6" borderId="53" xfId="3" applyFont="1" applyFill="1" applyBorder="1" applyAlignment="1">
      <alignment vertical="center" wrapText="1"/>
    </xf>
    <xf numFmtId="0" fontId="9" fillId="0" borderId="54" xfId="3" applyFont="1" applyBorder="1" applyAlignment="1">
      <alignment horizontal="left" vertical="center" wrapText="1"/>
    </xf>
    <xf numFmtId="0" fontId="9" fillId="0" borderId="53" xfId="3" applyFont="1" applyBorder="1" applyAlignment="1">
      <alignment horizontal="left" vertical="center" wrapText="1"/>
    </xf>
    <xf numFmtId="0" fontId="12" fillId="0" borderId="2" xfId="3" applyFont="1" applyBorder="1" applyAlignment="1">
      <alignment horizontal="left" vertical="center" wrapText="1"/>
    </xf>
    <xf numFmtId="0" fontId="12" fillId="0" borderId="15" xfId="3" applyFont="1" applyBorder="1" applyAlignment="1">
      <alignment vertical="center" wrapText="1"/>
    </xf>
    <xf numFmtId="0" fontId="10" fillId="0" borderId="16" xfId="3" applyFont="1" applyBorder="1" applyAlignment="1">
      <alignment vertical="center" wrapText="1"/>
    </xf>
    <xf numFmtId="0" fontId="10" fillId="0" borderId="53" xfId="3" applyFont="1" applyBorder="1" applyAlignment="1">
      <alignment vertical="center" wrapText="1"/>
    </xf>
    <xf numFmtId="0" fontId="4" fillId="0" borderId="66" xfId="3" applyBorder="1" applyAlignment="1">
      <alignment vertical="center" wrapText="1"/>
    </xf>
    <xf numFmtId="0" fontId="4" fillId="0" borderId="67" xfId="3" applyBorder="1" applyAlignment="1">
      <alignment vertical="center" wrapText="1"/>
    </xf>
    <xf numFmtId="0" fontId="9" fillId="0" borderId="63" xfId="3" applyFont="1" applyBorder="1" applyAlignment="1">
      <alignment vertical="center" wrapText="1"/>
    </xf>
    <xf numFmtId="0" fontId="10" fillId="0" borderId="64" xfId="3" applyFont="1" applyBorder="1" applyAlignment="1">
      <alignment vertical="center" wrapText="1"/>
    </xf>
    <xf numFmtId="0" fontId="10" fillId="0" borderId="57" xfId="3" applyFont="1" applyBorder="1" applyAlignment="1">
      <alignment vertical="center" wrapText="1"/>
    </xf>
    <xf numFmtId="0" fontId="15" fillId="7" borderId="33" xfId="3" applyFont="1" applyFill="1" applyBorder="1" applyAlignment="1">
      <alignment vertical="center" wrapText="1"/>
    </xf>
    <xf numFmtId="0" fontId="16" fillId="7" borderId="10" xfId="3" applyFont="1" applyFill="1" applyBorder="1" applyAlignment="1">
      <alignment vertical="center" wrapText="1"/>
    </xf>
    <xf numFmtId="0" fontId="4" fillId="0" borderId="18" xfId="3" applyBorder="1" applyAlignment="1">
      <alignment horizontal="left" vertical="center" wrapText="1" shrinkToFit="1"/>
    </xf>
    <xf numFmtId="0" fontId="4" fillId="0" borderId="19" xfId="3" applyBorder="1" applyAlignment="1">
      <alignment horizontal="left" vertical="center" wrapText="1" shrinkToFit="1"/>
    </xf>
    <xf numFmtId="0" fontId="4" fillId="0" borderId="20" xfId="3" applyBorder="1" applyAlignment="1">
      <alignment horizontal="left" vertical="center" wrapText="1" shrinkToFit="1"/>
    </xf>
    <xf numFmtId="0" fontId="6" fillId="0" borderId="0" xfId="0" applyFont="1" applyAlignment="1">
      <alignment horizontal="left" wrapText="1"/>
    </xf>
    <xf numFmtId="0" fontId="0" fillId="0" borderId="0" xfId="0"/>
    <xf numFmtId="0" fontId="0" fillId="0" borderId="54" xfId="0" applyBorder="1" applyAlignment="1">
      <alignment wrapText="1"/>
    </xf>
    <xf numFmtId="0" fontId="0" fillId="0" borderId="16" xfId="0" applyBorder="1" applyAlignment="1">
      <alignment wrapText="1"/>
    </xf>
    <xf numFmtId="0" fontId="0" fillId="0" borderId="53" xfId="0" applyBorder="1" applyAlignment="1">
      <alignment wrapText="1"/>
    </xf>
    <xf numFmtId="0" fontId="5"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58" xfId="0" applyFont="1" applyBorder="1" applyAlignment="1">
      <alignment horizontal="center" vertical="top" wrapText="1"/>
    </xf>
    <xf numFmtId="0" fontId="3" fillId="0" borderId="70" xfId="0" applyFont="1" applyBorder="1" applyAlignment="1">
      <alignment horizontal="center" vertical="top" wrapText="1"/>
    </xf>
    <xf numFmtId="0" fontId="3" fillId="0" borderId="47"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8" borderId="54" xfId="0" applyFont="1" applyFill="1" applyBorder="1" applyAlignment="1">
      <alignment horizontal="center" vertical="top" wrapText="1"/>
    </xf>
    <xf numFmtId="0" fontId="4" fillId="8" borderId="16" xfId="0" applyFont="1" applyFill="1" applyBorder="1" applyAlignment="1">
      <alignment horizontal="center" vertical="top" wrapText="1"/>
    </xf>
    <xf numFmtId="0" fontId="4" fillId="8" borderId="53" xfId="0" applyFont="1" applyFill="1" applyBorder="1" applyAlignment="1">
      <alignment horizontal="center" vertical="top" wrapText="1"/>
    </xf>
    <xf numFmtId="0" fontId="6" fillId="0" borderId="0" xfId="0" applyFont="1" applyAlignment="1">
      <alignment horizontal="left"/>
    </xf>
    <xf numFmtId="0" fontId="17" fillId="10" borderId="2" xfId="6" applyBorder="1"/>
  </cellXfs>
  <cellStyles count="8">
    <cellStyle name="20% - Énfasis1" xfId="6" builtinId="30"/>
    <cellStyle name="Buena" xfId="1" xr:uid="{00000000-0005-0000-0000-000000000000}"/>
    <cellStyle name="Énfasis1" xfId="5" builtinId="29"/>
    <cellStyle name="Moneda" xfId="4" builtinId="4"/>
    <cellStyle name="Normal" xfId="0" builtinId="0"/>
    <cellStyle name="Normal 2" xfId="3" xr:uid="{506D058C-5DEC-4863-B30A-033356D1B2C9}"/>
    <cellStyle name="Normal 4" xfId="7" xr:uid="{7C3B7582-F6C5-47B1-8E71-F30868264893}"/>
    <cellStyle name="Título 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7612-524F-4EFA-9900-49A656632DFB}">
  <sheetPr>
    <pageSetUpPr fitToPage="1"/>
  </sheetPr>
  <dimension ref="A1:J68"/>
  <sheetViews>
    <sheetView zoomScale="92" zoomScaleNormal="75" workbookViewId="0">
      <selection activeCell="K6" sqref="K6"/>
    </sheetView>
  </sheetViews>
  <sheetFormatPr baseColWidth="10" defaultRowHeight="13.2"/>
  <cols>
    <col min="1" max="1" width="7.44140625" style="9" customWidth="1"/>
    <col min="2" max="2" width="11.44140625" style="9" hidden="1" customWidth="1"/>
    <col min="3" max="3" width="0.109375" style="9" customWidth="1"/>
    <col min="4" max="4" width="78.44140625" style="9" customWidth="1"/>
    <col min="5" max="5" width="28.109375" style="9" customWidth="1"/>
    <col min="6" max="6" width="29.88671875" style="9" customWidth="1"/>
    <col min="7" max="7" width="15.5546875" style="9" customWidth="1"/>
    <col min="8" max="8" width="10.88671875" style="9" customWidth="1"/>
    <col min="9" max="9" width="14.33203125" style="9" customWidth="1"/>
    <col min="10" max="10" width="11.44140625" style="9"/>
    <col min="11" max="256" width="11.44140625" style="65"/>
    <col min="257" max="257" width="7.44140625" style="65" customWidth="1"/>
    <col min="258" max="258" width="0" style="65" hidden="1" customWidth="1"/>
    <col min="259" max="259" width="0.109375" style="65" customWidth="1"/>
    <col min="260" max="260" width="78.44140625" style="65" customWidth="1"/>
    <col min="261" max="261" width="28.109375" style="65" customWidth="1"/>
    <col min="262" max="262" width="29.88671875" style="65" customWidth="1"/>
    <col min="263" max="263" width="15.5546875" style="65" customWidth="1"/>
    <col min="264" max="264" width="10.88671875" style="65" customWidth="1"/>
    <col min="265" max="265" width="14.33203125" style="65" customWidth="1"/>
    <col min="266" max="512" width="11.44140625" style="65"/>
    <col min="513" max="513" width="7.44140625" style="65" customWidth="1"/>
    <col min="514" max="514" width="0" style="65" hidden="1" customWidth="1"/>
    <col min="515" max="515" width="0.109375" style="65" customWidth="1"/>
    <col min="516" max="516" width="78.44140625" style="65" customWidth="1"/>
    <col min="517" max="517" width="28.109375" style="65" customWidth="1"/>
    <col min="518" max="518" width="29.88671875" style="65" customWidth="1"/>
    <col min="519" max="519" width="15.5546875" style="65" customWidth="1"/>
    <col min="520" max="520" width="10.88671875" style="65" customWidth="1"/>
    <col min="521" max="521" width="14.33203125" style="65" customWidth="1"/>
    <col min="522" max="768" width="11.44140625" style="65"/>
    <col min="769" max="769" width="7.44140625" style="65" customWidth="1"/>
    <col min="770" max="770" width="0" style="65" hidden="1" customWidth="1"/>
    <col min="771" max="771" width="0.109375" style="65" customWidth="1"/>
    <col min="772" max="772" width="78.44140625" style="65" customWidth="1"/>
    <col min="773" max="773" width="28.109375" style="65" customWidth="1"/>
    <col min="774" max="774" width="29.88671875" style="65" customWidth="1"/>
    <col min="775" max="775" width="15.5546875" style="65" customWidth="1"/>
    <col min="776" max="776" width="10.88671875" style="65" customWidth="1"/>
    <col min="777" max="777" width="14.33203125" style="65" customWidth="1"/>
    <col min="778" max="1024" width="11.44140625" style="65"/>
    <col min="1025" max="1025" width="7.44140625" style="65" customWidth="1"/>
    <col min="1026" max="1026" width="0" style="65" hidden="1" customWidth="1"/>
    <col min="1027" max="1027" width="0.109375" style="65" customWidth="1"/>
    <col min="1028" max="1028" width="78.44140625" style="65" customWidth="1"/>
    <col min="1029" max="1029" width="28.109375" style="65" customWidth="1"/>
    <col min="1030" max="1030" width="29.88671875" style="65" customWidth="1"/>
    <col min="1031" max="1031" width="15.5546875" style="65" customWidth="1"/>
    <col min="1032" max="1032" width="10.88671875" style="65" customWidth="1"/>
    <col min="1033" max="1033" width="14.33203125" style="65" customWidth="1"/>
    <col min="1034" max="1280" width="11.44140625" style="65"/>
    <col min="1281" max="1281" width="7.44140625" style="65" customWidth="1"/>
    <col min="1282" max="1282" width="0" style="65" hidden="1" customWidth="1"/>
    <col min="1283" max="1283" width="0.109375" style="65" customWidth="1"/>
    <col min="1284" max="1284" width="78.44140625" style="65" customWidth="1"/>
    <col min="1285" max="1285" width="28.109375" style="65" customWidth="1"/>
    <col min="1286" max="1286" width="29.88671875" style="65" customWidth="1"/>
    <col min="1287" max="1287" width="15.5546875" style="65" customWidth="1"/>
    <col min="1288" max="1288" width="10.88671875" style="65" customWidth="1"/>
    <col min="1289" max="1289" width="14.33203125" style="65" customWidth="1"/>
    <col min="1290" max="1536" width="11.44140625" style="65"/>
    <col min="1537" max="1537" width="7.44140625" style="65" customWidth="1"/>
    <col min="1538" max="1538" width="0" style="65" hidden="1" customWidth="1"/>
    <col min="1539" max="1539" width="0.109375" style="65" customWidth="1"/>
    <col min="1540" max="1540" width="78.44140625" style="65" customWidth="1"/>
    <col min="1541" max="1541" width="28.109375" style="65" customWidth="1"/>
    <col min="1542" max="1542" width="29.88671875" style="65" customWidth="1"/>
    <col min="1543" max="1543" width="15.5546875" style="65" customWidth="1"/>
    <col min="1544" max="1544" width="10.88671875" style="65" customWidth="1"/>
    <col min="1545" max="1545" width="14.33203125" style="65" customWidth="1"/>
    <col min="1546" max="1792" width="11.44140625" style="65"/>
    <col min="1793" max="1793" width="7.44140625" style="65" customWidth="1"/>
    <col min="1794" max="1794" width="0" style="65" hidden="1" customWidth="1"/>
    <col min="1795" max="1795" width="0.109375" style="65" customWidth="1"/>
    <col min="1796" max="1796" width="78.44140625" style="65" customWidth="1"/>
    <col min="1797" max="1797" width="28.109375" style="65" customWidth="1"/>
    <col min="1798" max="1798" width="29.88671875" style="65" customWidth="1"/>
    <col min="1799" max="1799" width="15.5546875" style="65" customWidth="1"/>
    <col min="1800" max="1800" width="10.88671875" style="65" customWidth="1"/>
    <col min="1801" max="1801" width="14.33203125" style="65" customWidth="1"/>
    <col min="1802" max="2048" width="11.44140625" style="65"/>
    <col min="2049" max="2049" width="7.44140625" style="65" customWidth="1"/>
    <col min="2050" max="2050" width="0" style="65" hidden="1" customWidth="1"/>
    <col min="2051" max="2051" width="0.109375" style="65" customWidth="1"/>
    <col min="2052" max="2052" width="78.44140625" style="65" customWidth="1"/>
    <col min="2053" max="2053" width="28.109375" style="65" customWidth="1"/>
    <col min="2054" max="2054" width="29.88671875" style="65" customWidth="1"/>
    <col min="2055" max="2055" width="15.5546875" style="65" customWidth="1"/>
    <col min="2056" max="2056" width="10.88671875" style="65" customWidth="1"/>
    <col min="2057" max="2057" width="14.33203125" style="65" customWidth="1"/>
    <col min="2058" max="2304" width="11.44140625" style="65"/>
    <col min="2305" max="2305" width="7.44140625" style="65" customWidth="1"/>
    <col min="2306" max="2306" width="0" style="65" hidden="1" customWidth="1"/>
    <col min="2307" max="2307" width="0.109375" style="65" customWidth="1"/>
    <col min="2308" max="2308" width="78.44140625" style="65" customWidth="1"/>
    <col min="2309" max="2309" width="28.109375" style="65" customWidth="1"/>
    <col min="2310" max="2310" width="29.88671875" style="65" customWidth="1"/>
    <col min="2311" max="2311" width="15.5546875" style="65" customWidth="1"/>
    <col min="2312" max="2312" width="10.88671875" style="65" customWidth="1"/>
    <col min="2313" max="2313" width="14.33203125" style="65" customWidth="1"/>
    <col min="2314" max="2560" width="11.44140625" style="65"/>
    <col min="2561" max="2561" width="7.44140625" style="65" customWidth="1"/>
    <col min="2562" max="2562" width="0" style="65" hidden="1" customWidth="1"/>
    <col min="2563" max="2563" width="0.109375" style="65" customWidth="1"/>
    <col min="2564" max="2564" width="78.44140625" style="65" customWidth="1"/>
    <col min="2565" max="2565" width="28.109375" style="65" customWidth="1"/>
    <col min="2566" max="2566" width="29.88671875" style="65" customWidth="1"/>
    <col min="2567" max="2567" width="15.5546875" style="65" customWidth="1"/>
    <col min="2568" max="2568" width="10.88671875" style="65" customWidth="1"/>
    <col min="2569" max="2569" width="14.33203125" style="65" customWidth="1"/>
    <col min="2570" max="2816" width="11.44140625" style="65"/>
    <col min="2817" max="2817" width="7.44140625" style="65" customWidth="1"/>
    <col min="2818" max="2818" width="0" style="65" hidden="1" customWidth="1"/>
    <col min="2819" max="2819" width="0.109375" style="65" customWidth="1"/>
    <col min="2820" max="2820" width="78.44140625" style="65" customWidth="1"/>
    <col min="2821" max="2821" width="28.109375" style="65" customWidth="1"/>
    <col min="2822" max="2822" width="29.88671875" style="65" customWidth="1"/>
    <col min="2823" max="2823" width="15.5546875" style="65" customWidth="1"/>
    <col min="2824" max="2824" width="10.88671875" style="65" customWidth="1"/>
    <col min="2825" max="2825" width="14.33203125" style="65" customWidth="1"/>
    <col min="2826" max="3072" width="11.44140625" style="65"/>
    <col min="3073" max="3073" width="7.44140625" style="65" customWidth="1"/>
    <col min="3074" max="3074" width="0" style="65" hidden="1" customWidth="1"/>
    <col min="3075" max="3075" width="0.109375" style="65" customWidth="1"/>
    <col min="3076" max="3076" width="78.44140625" style="65" customWidth="1"/>
    <col min="3077" max="3077" width="28.109375" style="65" customWidth="1"/>
    <col min="3078" max="3078" width="29.88671875" style="65" customWidth="1"/>
    <col min="3079" max="3079" width="15.5546875" style="65" customWidth="1"/>
    <col min="3080" max="3080" width="10.88671875" style="65" customWidth="1"/>
    <col min="3081" max="3081" width="14.33203125" style="65" customWidth="1"/>
    <col min="3082" max="3328" width="11.44140625" style="65"/>
    <col min="3329" max="3329" width="7.44140625" style="65" customWidth="1"/>
    <col min="3330" max="3330" width="0" style="65" hidden="1" customWidth="1"/>
    <col min="3331" max="3331" width="0.109375" style="65" customWidth="1"/>
    <col min="3332" max="3332" width="78.44140625" style="65" customWidth="1"/>
    <col min="3333" max="3333" width="28.109375" style="65" customWidth="1"/>
    <col min="3334" max="3334" width="29.88671875" style="65" customWidth="1"/>
    <col min="3335" max="3335" width="15.5546875" style="65" customWidth="1"/>
    <col min="3336" max="3336" width="10.88671875" style="65" customWidth="1"/>
    <col min="3337" max="3337" width="14.33203125" style="65" customWidth="1"/>
    <col min="3338" max="3584" width="11.44140625" style="65"/>
    <col min="3585" max="3585" width="7.44140625" style="65" customWidth="1"/>
    <col min="3586" max="3586" width="0" style="65" hidden="1" customWidth="1"/>
    <col min="3587" max="3587" width="0.109375" style="65" customWidth="1"/>
    <col min="3588" max="3588" width="78.44140625" style="65" customWidth="1"/>
    <col min="3589" max="3589" width="28.109375" style="65" customWidth="1"/>
    <col min="3590" max="3590" width="29.88671875" style="65" customWidth="1"/>
    <col min="3591" max="3591" width="15.5546875" style="65" customWidth="1"/>
    <col min="3592" max="3592" width="10.88671875" style="65" customWidth="1"/>
    <col min="3593" max="3593" width="14.33203125" style="65" customWidth="1"/>
    <col min="3594" max="3840" width="11.44140625" style="65"/>
    <col min="3841" max="3841" width="7.44140625" style="65" customWidth="1"/>
    <col min="3842" max="3842" width="0" style="65" hidden="1" customWidth="1"/>
    <col min="3843" max="3843" width="0.109375" style="65" customWidth="1"/>
    <col min="3844" max="3844" width="78.44140625" style="65" customWidth="1"/>
    <col min="3845" max="3845" width="28.109375" style="65" customWidth="1"/>
    <col min="3846" max="3846" width="29.88671875" style="65" customWidth="1"/>
    <col min="3847" max="3847" width="15.5546875" style="65" customWidth="1"/>
    <col min="3848" max="3848" width="10.88671875" style="65" customWidth="1"/>
    <col min="3849" max="3849" width="14.33203125" style="65" customWidth="1"/>
    <col min="3850" max="4096" width="11.44140625" style="65"/>
    <col min="4097" max="4097" width="7.44140625" style="65" customWidth="1"/>
    <col min="4098" max="4098" width="0" style="65" hidden="1" customWidth="1"/>
    <col min="4099" max="4099" width="0.109375" style="65" customWidth="1"/>
    <col min="4100" max="4100" width="78.44140625" style="65" customWidth="1"/>
    <col min="4101" max="4101" width="28.109375" style="65" customWidth="1"/>
    <col min="4102" max="4102" width="29.88671875" style="65" customWidth="1"/>
    <col min="4103" max="4103" width="15.5546875" style="65" customWidth="1"/>
    <col min="4104" max="4104" width="10.88671875" style="65" customWidth="1"/>
    <col min="4105" max="4105" width="14.33203125" style="65" customWidth="1"/>
    <col min="4106" max="4352" width="11.44140625" style="65"/>
    <col min="4353" max="4353" width="7.44140625" style="65" customWidth="1"/>
    <col min="4354" max="4354" width="0" style="65" hidden="1" customWidth="1"/>
    <col min="4355" max="4355" width="0.109375" style="65" customWidth="1"/>
    <col min="4356" max="4356" width="78.44140625" style="65" customWidth="1"/>
    <col min="4357" max="4357" width="28.109375" style="65" customWidth="1"/>
    <col min="4358" max="4358" width="29.88671875" style="65" customWidth="1"/>
    <col min="4359" max="4359" width="15.5546875" style="65" customWidth="1"/>
    <col min="4360" max="4360" width="10.88671875" style="65" customWidth="1"/>
    <col min="4361" max="4361" width="14.33203125" style="65" customWidth="1"/>
    <col min="4362" max="4608" width="11.44140625" style="65"/>
    <col min="4609" max="4609" width="7.44140625" style="65" customWidth="1"/>
    <col min="4610" max="4610" width="0" style="65" hidden="1" customWidth="1"/>
    <col min="4611" max="4611" width="0.109375" style="65" customWidth="1"/>
    <col min="4612" max="4612" width="78.44140625" style="65" customWidth="1"/>
    <col min="4613" max="4613" width="28.109375" style="65" customWidth="1"/>
    <col min="4614" max="4614" width="29.88671875" style="65" customWidth="1"/>
    <col min="4615" max="4615" width="15.5546875" style="65" customWidth="1"/>
    <col min="4616" max="4616" width="10.88671875" style="65" customWidth="1"/>
    <col min="4617" max="4617" width="14.33203125" style="65" customWidth="1"/>
    <col min="4618" max="4864" width="11.44140625" style="65"/>
    <col min="4865" max="4865" width="7.44140625" style="65" customWidth="1"/>
    <col min="4866" max="4866" width="0" style="65" hidden="1" customWidth="1"/>
    <col min="4867" max="4867" width="0.109375" style="65" customWidth="1"/>
    <col min="4868" max="4868" width="78.44140625" style="65" customWidth="1"/>
    <col min="4869" max="4869" width="28.109375" style="65" customWidth="1"/>
    <col min="4870" max="4870" width="29.88671875" style="65" customWidth="1"/>
    <col min="4871" max="4871" width="15.5546875" style="65" customWidth="1"/>
    <col min="4872" max="4872" width="10.88671875" style="65" customWidth="1"/>
    <col min="4873" max="4873" width="14.33203125" style="65" customWidth="1"/>
    <col min="4874" max="5120" width="11.44140625" style="65"/>
    <col min="5121" max="5121" width="7.44140625" style="65" customWidth="1"/>
    <col min="5122" max="5122" width="0" style="65" hidden="1" customWidth="1"/>
    <col min="5123" max="5123" width="0.109375" style="65" customWidth="1"/>
    <col min="5124" max="5124" width="78.44140625" style="65" customWidth="1"/>
    <col min="5125" max="5125" width="28.109375" style="65" customWidth="1"/>
    <col min="5126" max="5126" width="29.88671875" style="65" customWidth="1"/>
    <col min="5127" max="5127" width="15.5546875" style="65" customWidth="1"/>
    <col min="5128" max="5128" width="10.88671875" style="65" customWidth="1"/>
    <col min="5129" max="5129" width="14.33203125" style="65" customWidth="1"/>
    <col min="5130" max="5376" width="11.44140625" style="65"/>
    <col min="5377" max="5377" width="7.44140625" style="65" customWidth="1"/>
    <col min="5378" max="5378" width="0" style="65" hidden="1" customWidth="1"/>
    <col min="5379" max="5379" width="0.109375" style="65" customWidth="1"/>
    <col min="5380" max="5380" width="78.44140625" style="65" customWidth="1"/>
    <col min="5381" max="5381" width="28.109375" style="65" customWidth="1"/>
    <col min="5382" max="5382" width="29.88671875" style="65" customWidth="1"/>
    <col min="5383" max="5383" width="15.5546875" style="65" customWidth="1"/>
    <col min="5384" max="5384" width="10.88671875" style="65" customWidth="1"/>
    <col min="5385" max="5385" width="14.33203125" style="65" customWidth="1"/>
    <col min="5386" max="5632" width="11.44140625" style="65"/>
    <col min="5633" max="5633" width="7.44140625" style="65" customWidth="1"/>
    <col min="5634" max="5634" width="0" style="65" hidden="1" customWidth="1"/>
    <col min="5635" max="5635" width="0.109375" style="65" customWidth="1"/>
    <col min="5636" max="5636" width="78.44140625" style="65" customWidth="1"/>
    <col min="5637" max="5637" width="28.109375" style="65" customWidth="1"/>
    <col min="5638" max="5638" width="29.88671875" style="65" customWidth="1"/>
    <col min="5639" max="5639" width="15.5546875" style="65" customWidth="1"/>
    <col min="5640" max="5640" width="10.88671875" style="65" customWidth="1"/>
    <col min="5641" max="5641" width="14.33203125" style="65" customWidth="1"/>
    <col min="5642" max="5888" width="11.44140625" style="65"/>
    <col min="5889" max="5889" width="7.44140625" style="65" customWidth="1"/>
    <col min="5890" max="5890" width="0" style="65" hidden="1" customWidth="1"/>
    <col min="5891" max="5891" width="0.109375" style="65" customWidth="1"/>
    <col min="5892" max="5892" width="78.44140625" style="65" customWidth="1"/>
    <col min="5893" max="5893" width="28.109375" style="65" customWidth="1"/>
    <col min="5894" max="5894" width="29.88671875" style="65" customWidth="1"/>
    <col min="5895" max="5895" width="15.5546875" style="65" customWidth="1"/>
    <col min="5896" max="5896" width="10.88671875" style="65" customWidth="1"/>
    <col min="5897" max="5897" width="14.33203125" style="65" customWidth="1"/>
    <col min="5898" max="6144" width="11.44140625" style="65"/>
    <col min="6145" max="6145" width="7.44140625" style="65" customWidth="1"/>
    <col min="6146" max="6146" width="0" style="65" hidden="1" customWidth="1"/>
    <col min="6147" max="6147" width="0.109375" style="65" customWidth="1"/>
    <col min="6148" max="6148" width="78.44140625" style="65" customWidth="1"/>
    <col min="6149" max="6149" width="28.109375" style="65" customWidth="1"/>
    <col min="6150" max="6150" width="29.88671875" style="65" customWidth="1"/>
    <col min="6151" max="6151" width="15.5546875" style="65" customWidth="1"/>
    <col min="6152" max="6152" width="10.88671875" style="65" customWidth="1"/>
    <col min="6153" max="6153" width="14.33203125" style="65" customWidth="1"/>
    <col min="6154" max="6400" width="11.44140625" style="65"/>
    <col min="6401" max="6401" width="7.44140625" style="65" customWidth="1"/>
    <col min="6402" max="6402" width="0" style="65" hidden="1" customWidth="1"/>
    <col min="6403" max="6403" width="0.109375" style="65" customWidth="1"/>
    <col min="6404" max="6404" width="78.44140625" style="65" customWidth="1"/>
    <col min="6405" max="6405" width="28.109375" style="65" customWidth="1"/>
    <col min="6406" max="6406" width="29.88671875" style="65" customWidth="1"/>
    <col min="6407" max="6407" width="15.5546875" style="65" customWidth="1"/>
    <col min="6408" max="6408" width="10.88671875" style="65" customWidth="1"/>
    <col min="6409" max="6409" width="14.33203125" style="65" customWidth="1"/>
    <col min="6410" max="6656" width="11.44140625" style="65"/>
    <col min="6657" max="6657" width="7.44140625" style="65" customWidth="1"/>
    <col min="6658" max="6658" width="0" style="65" hidden="1" customWidth="1"/>
    <col min="6659" max="6659" width="0.109375" style="65" customWidth="1"/>
    <col min="6660" max="6660" width="78.44140625" style="65" customWidth="1"/>
    <col min="6661" max="6661" width="28.109375" style="65" customWidth="1"/>
    <col min="6662" max="6662" width="29.88671875" style="65" customWidth="1"/>
    <col min="6663" max="6663" width="15.5546875" style="65" customWidth="1"/>
    <col min="6664" max="6664" width="10.88671875" style="65" customWidth="1"/>
    <col min="6665" max="6665" width="14.33203125" style="65" customWidth="1"/>
    <col min="6666" max="6912" width="11.44140625" style="65"/>
    <col min="6913" max="6913" width="7.44140625" style="65" customWidth="1"/>
    <col min="6914" max="6914" width="0" style="65" hidden="1" customWidth="1"/>
    <col min="6915" max="6915" width="0.109375" style="65" customWidth="1"/>
    <col min="6916" max="6916" width="78.44140625" style="65" customWidth="1"/>
    <col min="6917" max="6917" width="28.109375" style="65" customWidth="1"/>
    <col min="6918" max="6918" width="29.88671875" style="65" customWidth="1"/>
    <col min="6919" max="6919" width="15.5546875" style="65" customWidth="1"/>
    <col min="6920" max="6920" width="10.88671875" style="65" customWidth="1"/>
    <col min="6921" max="6921" width="14.33203125" style="65" customWidth="1"/>
    <col min="6922" max="7168" width="11.44140625" style="65"/>
    <col min="7169" max="7169" width="7.44140625" style="65" customWidth="1"/>
    <col min="7170" max="7170" width="0" style="65" hidden="1" customWidth="1"/>
    <col min="7171" max="7171" width="0.109375" style="65" customWidth="1"/>
    <col min="7172" max="7172" width="78.44140625" style="65" customWidth="1"/>
    <col min="7173" max="7173" width="28.109375" style="65" customWidth="1"/>
    <col min="7174" max="7174" width="29.88671875" style="65" customWidth="1"/>
    <col min="7175" max="7175" width="15.5546875" style="65" customWidth="1"/>
    <col min="7176" max="7176" width="10.88671875" style="65" customWidth="1"/>
    <col min="7177" max="7177" width="14.33203125" style="65" customWidth="1"/>
    <col min="7178" max="7424" width="11.44140625" style="65"/>
    <col min="7425" max="7425" width="7.44140625" style="65" customWidth="1"/>
    <col min="7426" max="7426" width="0" style="65" hidden="1" customWidth="1"/>
    <col min="7427" max="7427" width="0.109375" style="65" customWidth="1"/>
    <col min="7428" max="7428" width="78.44140625" style="65" customWidth="1"/>
    <col min="7429" max="7429" width="28.109375" style="65" customWidth="1"/>
    <col min="7430" max="7430" width="29.88671875" style="65" customWidth="1"/>
    <col min="7431" max="7431" width="15.5546875" style="65" customWidth="1"/>
    <col min="7432" max="7432" width="10.88671875" style="65" customWidth="1"/>
    <col min="7433" max="7433" width="14.33203125" style="65" customWidth="1"/>
    <col min="7434" max="7680" width="11.44140625" style="65"/>
    <col min="7681" max="7681" width="7.44140625" style="65" customWidth="1"/>
    <col min="7682" max="7682" width="0" style="65" hidden="1" customWidth="1"/>
    <col min="7683" max="7683" width="0.109375" style="65" customWidth="1"/>
    <col min="7684" max="7684" width="78.44140625" style="65" customWidth="1"/>
    <col min="7685" max="7685" width="28.109375" style="65" customWidth="1"/>
    <col min="7686" max="7686" width="29.88671875" style="65" customWidth="1"/>
    <col min="7687" max="7687" width="15.5546875" style="65" customWidth="1"/>
    <col min="7688" max="7688" width="10.88671875" style="65" customWidth="1"/>
    <col min="7689" max="7689" width="14.33203125" style="65" customWidth="1"/>
    <col min="7690" max="7936" width="11.44140625" style="65"/>
    <col min="7937" max="7937" width="7.44140625" style="65" customWidth="1"/>
    <col min="7938" max="7938" width="0" style="65" hidden="1" customWidth="1"/>
    <col min="7939" max="7939" width="0.109375" style="65" customWidth="1"/>
    <col min="7940" max="7940" width="78.44140625" style="65" customWidth="1"/>
    <col min="7941" max="7941" width="28.109375" style="65" customWidth="1"/>
    <col min="7942" max="7942" width="29.88671875" style="65" customWidth="1"/>
    <col min="7943" max="7943" width="15.5546875" style="65" customWidth="1"/>
    <col min="7944" max="7944" width="10.88671875" style="65" customWidth="1"/>
    <col min="7945" max="7945" width="14.33203125" style="65" customWidth="1"/>
    <col min="7946" max="8192" width="11.44140625" style="65"/>
    <col min="8193" max="8193" width="7.44140625" style="65" customWidth="1"/>
    <col min="8194" max="8194" width="0" style="65" hidden="1" customWidth="1"/>
    <col min="8195" max="8195" width="0.109375" style="65" customWidth="1"/>
    <col min="8196" max="8196" width="78.44140625" style="65" customWidth="1"/>
    <col min="8197" max="8197" width="28.109375" style="65" customWidth="1"/>
    <col min="8198" max="8198" width="29.88671875" style="65" customWidth="1"/>
    <col min="8199" max="8199" width="15.5546875" style="65" customWidth="1"/>
    <col min="8200" max="8200" width="10.88671875" style="65" customWidth="1"/>
    <col min="8201" max="8201" width="14.33203125" style="65" customWidth="1"/>
    <col min="8202" max="8448" width="11.44140625" style="65"/>
    <col min="8449" max="8449" width="7.44140625" style="65" customWidth="1"/>
    <col min="8450" max="8450" width="0" style="65" hidden="1" customWidth="1"/>
    <col min="8451" max="8451" width="0.109375" style="65" customWidth="1"/>
    <col min="8452" max="8452" width="78.44140625" style="65" customWidth="1"/>
    <col min="8453" max="8453" width="28.109375" style="65" customWidth="1"/>
    <col min="8454" max="8454" width="29.88671875" style="65" customWidth="1"/>
    <col min="8455" max="8455" width="15.5546875" style="65" customWidth="1"/>
    <col min="8456" max="8456" width="10.88671875" style="65" customWidth="1"/>
    <col min="8457" max="8457" width="14.33203125" style="65" customWidth="1"/>
    <col min="8458" max="8704" width="11.44140625" style="65"/>
    <col min="8705" max="8705" width="7.44140625" style="65" customWidth="1"/>
    <col min="8706" max="8706" width="0" style="65" hidden="1" customWidth="1"/>
    <col min="8707" max="8707" width="0.109375" style="65" customWidth="1"/>
    <col min="8708" max="8708" width="78.44140625" style="65" customWidth="1"/>
    <col min="8709" max="8709" width="28.109375" style="65" customWidth="1"/>
    <col min="8710" max="8710" width="29.88671875" style="65" customWidth="1"/>
    <col min="8711" max="8711" width="15.5546875" style="65" customWidth="1"/>
    <col min="8712" max="8712" width="10.88671875" style="65" customWidth="1"/>
    <col min="8713" max="8713" width="14.33203125" style="65" customWidth="1"/>
    <col min="8714" max="8960" width="11.44140625" style="65"/>
    <col min="8961" max="8961" width="7.44140625" style="65" customWidth="1"/>
    <col min="8962" max="8962" width="0" style="65" hidden="1" customWidth="1"/>
    <col min="8963" max="8963" width="0.109375" style="65" customWidth="1"/>
    <col min="8964" max="8964" width="78.44140625" style="65" customWidth="1"/>
    <col min="8965" max="8965" width="28.109375" style="65" customWidth="1"/>
    <col min="8966" max="8966" width="29.88671875" style="65" customWidth="1"/>
    <col min="8967" max="8967" width="15.5546875" style="65" customWidth="1"/>
    <col min="8968" max="8968" width="10.88671875" style="65" customWidth="1"/>
    <col min="8969" max="8969" width="14.33203125" style="65" customWidth="1"/>
    <col min="8970" max="9216" width="11.44140625" style="65"/>
    <col min="9217" max="9217" width="7.44140625" style="65" customWidth="1"/>
    <col min="9218" max="9218" width="0" style="65" hidden="1" customWidth="1"/>
    <col min="9219" max="9219" width="0.109375" style="65" customWidth="1"/>
    <col min="9220" max="9220" width="78.44140625" style="65" customWidth="1"/>
    <col min="9221" max="9221" width="28.109375" style="65" customWidth="1"/>
    <col min="9222" max="9222" width="29.88671875" style="65" customWidth="1"/>
    <col min="9223" max="9223" width="15.5546875" style="65" customWidth="1"/>
    <col min="9224" max="9224" width="10.88671875" style="65" customWidth="1"/>
    <col min="9225" max="9225" width="14.33203125" style="65" customWidth="1"/>
    <col min="9226" max="9472" width="11.44140625" style="65"/>
    <col min="9473" max="9473" width="7.44140625" style="65" customWidth="1"/>
    <col min="9474" max="9474" width="0" style="65" hidden="1" customWidth="1"/>
    <col min="9475" max="9475" width="0.109375" style="65" customWidth="1"/>
    <col min="9476" max="9476" width="78.44140625" style="65" customWidth="1"/>
    <col min="9477" max="9477" width="28.109375" style="65" customWidth="1"/>
    <col min="9478" max="9478" width="29.88671875" style="65" customWidth="1"/>
    <col min="9479" max="9479" width="15.5546875" style="65" customWidth="1"/>
    <col min="9480" max="9480" width="10.88671875" style="65" customWidth="1"/>
    <col min="9481" max="9481" width="14.33203125" style="65" customWidth="1"/>
    <col min="9482" max="9728" width="11.44140625" style="65"/>
    <col min="9729" max="9729" width="7.44140625" style="65" customWidth="1"/>
    <col min="9730" max="9730" width="0" style="65" hidden="1" customWidth="1"/>
    <col min="9731" max="9731" width="0.109375" style="65" customWidth="1"/>
    <col min="9732" max="9732" width="78.44140625" style="65" customWidth="1"/>
    <col min="9733" max="9733" width="28.109375" style="65" customWidth="1"/>
    <col min="9734" max="9734" width="29.88671875" style="65" customWidth="1"/>
    <col min="9735" max="9735" width="15.5546875" style="65" customWidth="1"/>
    <col min="9736" max="9736" width="10.88671875" style="65" customWidth="1"/>
    <col min="9737" max="9737" width="14.33203125" style="65" customWidth="1"/>
    <col min="9738" max="9984" width="11.44140625" style="65"/>
    <col min="9985" max="9985" width="7.44140625" style="65" customWidth="1"/>
    <col min="9986" max="9986" width="0" style="65" hidden="1" customWidth="1"/>
    <col min="9987" max="9987" width="0.109375" style="65" customWidth="1"/>
    <col min="9988" max="9988" width="78.44140625" style="65" customWidth="1"/>
    <col min="9989" max="9989" width="28.109375" style="65" customWidth="1"/>
    <col min="9990" max="9990" width="29.88671875" style="65" customWidth="1"/>
    <col min="9991" max="9991" width="15.5546875" style="65" customWidth="1"/>
    <col min="9992" max="9992" width="10.88671875" style="65" customWidth="1"/>
    <col min="9993" max="9993" width="14.33203125" style="65" customWidth="1"/>
    <col min="9994" max="10240" width="11.44140625" style="65"/>
    <col min="10241" max="10241" width="7.44140625" style="65" customWidth="1"/>
    <col min="10242" max="10242" width="0" style="65" hidden="1" customWidth="1"/>
    <col min="10243" max="10243" width="0.109375" style="65" customWidth="1"/>
    <col min="10244" max="10244" width="78.44140625" style="65" customWidth="1"/>
    <col min="10245" max="10245" width="28.109375" style="65" customWidth="1"/>
    <col min="10246" max="10246" width="29.88671875" style="65" customWidth="1"/>
    <col min="10247" max="10247" width="15.5546875" style="65" customWidth="1"/>
    <col min="10248" max="10248" width="10.88671875" style="65" customWidth="1"/>
    <col min="10249" max="10249" width="14.33203125" style="65" customWidth="1"/>
    <col min="10250" max="10496" width="11.44140625" style="65"/>
    <col min="10497" max="10497" width="7.44140625" style="65" customWidth="1"/>
    <col min="10498" max="10498" width="0" style="65" hidden="1" customWidth="1"/>
    <col min="10499" max="10499" width="0.109375" style="65" customWidth="1"/>
    <col min="10500" max="10500" width="78.44140625" style="65" customWidth="1"/>
    <col min="10501" max="10501" width="28.109375" style="65" customWidth="1"/>
    <col min="10502" max="10502" width="29.88671875" style="65" customWidth="1"/>
    <col min="10503" max="10503" width="15.5546875" style="65" customWidth="1"/>
    <col min="10504" max="10504" width="10.88671875" style="65" customWidth="1"/>
    <col min="10505" max="10505" width="14.33203125" style="65" customWidth="1"/>
    <col min="10506" max="10752" width="11.44140625" style="65"/>
    <col min="10753" max="10753" width="7.44140625" style="65" customWidth="1"/>
    <col min="10754" max="10754" width="0" style="65" hidden="1" customWidth="1"/>
    <col min="10755" max="10755" width="0.109375" style="65" customWidth="1"/>
    <col min="10756" max="10756" width="78.44140625" style="65" customWidth="1"/>
    <col min="10757" max="10757" width="28.109375" style="65" customWidth="1"/>
    <col min="10758" max="10758" width="29.88671875" style="65" customWidth="1"/>
    <col min="10759" max="10759" width="15.5546875" style="65" customWidth="1"/>
    <col min="10760" max="10760" width="10.88671875" style="65" customWidth="1"/>
    <col min="10761" max="10761" width="14.33203125" style="65" customWidth="1"/>
    <col min="10762" max="11008" width="11.44140625" style="65"/>
    <col min="11009" max="11009" width="7.44140625" style="65" customWidth="1"/>
    <col min="11010" max="11010" width="0" style="65" hidden="1" customWidth="1"/>
    <col min="11011" max="11011" width="0.109375" style="65" customWidth="1"/>
    <col min="11012" max="11012" width="78.44140625" style="65" customWidth="1"/>
    <col min="11013" max="11013" width="28.109375" style="65" customWidth="1"/>
    <col min="11014" max="11014" width="29.88671875" style="65" customWidth="1"/>
    <col min="11015" max="11015" width="15.5546875" style="65" customWidth="1"/>
    <col min="11016" max="11016" width="10.88671875" style="65" customWidth="1"/>
    <col min="11017" max="11017" width="14.33203125" style="65" customWidth="1"/>
    <col min="11018" max="11264" width="11.44140625" style="65"/>
    <col min="11265" max="11265" width="7.44140625" style="65" customWidth="1"/>
    <col min="11266" max="11266" width="0" style="65" hidden="1" customWidth="1"/>
    <col min="11267" max="11267" width="0.109375" style="65" customWidth="1"/>
    <col min="11268" max="11268" width="78.44140625" style="65" customWidth="1"/>
    <col min="11269" max="11269" width="28.109375" style="65" customWidth="1"/>
    <col min="11270" max="11270" width="29.88671875" style="65" customWidth="1"/>
    <col min="11271" max="11271" width="15.5546875" style="65" customWidth="1"/>
    <col min="11272" max="11272" width="10.88671875" style="65" customWidth="1"/>
    <col min="11273" max="11273" width="14.33203125" style="65" customWidth="1"/>
    <col min="11274" max="11520" width="11.44140625" style="65"/>
    <col min="11521" max="11521" width="7.44140625" style="65" customWidth="1"/>
    <col min="11522" max="11522" width="0" style="65" hidden="1" customWidth="1"/>
    <col min="11523" max="11523" width="0.109375" style="65" customWidth="1"/>
    <col min="11524" max="11524" width="78.44140625" style="65" customWidth="1"/>
    <col min="11525" max="11525" width="28.109375" style="65" customWidth="1"/>
    <col min="11526" max="11526" width="29.88671875" style="65" customWidth="1"/>
    <col min="11527" max="11527" width="15.5546875" style="65" customWidth="1"/>
    <col min="11528" max="11528" width="10.88671875" style="65" customWidth="1"/>
    <col min="11529" max="11529" width="14.33203125" style="65" customWidth="1"/>
    <col min="11530" max="11776" width="11.44140625" style="65"/>
    <col min="11777" max="11777" width="7.44140625" style="65" customWidth="1"/>
    <col min="11778" max="11778" width="0" style="65" hidden="1" customWidth="1"/>
    <col min="11779" max="11779" width="0.109375" style="65" customWidth="1"/>
    <col min="11780" max="11780" width="78.44140625" style="65" customWidth="1"/>
    <col min="11781" max="11781" width="28.109375" style="65" customWidth="1"/>
    <col min="11782" max="11782" width="29.88671875" style="65" customWidth="1"/>
    <col min="11783" max="11783" width="15.5546875" style="65" customWidth="1"/>
    <col min="11784" max="11784" width="10.88671875" style="65" customWidth="1"/>
    <col min="11785" max="11785" width="14.33203125" style="65" customWidth="1"/>
    <col min="11786" max="12032" width="11.44140625" style="65"/>
    <col min="12033" max="12033" width="7.44140625" style="65" customWidth="1"/>
    <col min="12034" max="12034" width="0" style="65" hidden="1" customWidth="1"/>
    <col min="12035" max="12035" width="0.109375" style="65" customWidth="1"/>
    <col min="12036" max="12036" width="78.44140625" style="65" customWidth="1"/>
    <col min="12037" max="12037" width="28.109375" style="65" customWidth="1"/>
    <col min="12038" max="12038" width="29.88671875" style="65" customWidth="1"/>
    <col min="12039" max="12039" width="15.5546875" style="65" customWidth="1"/>
    <col min="12040" max="12040" width="10.88671875" style="65" customWidth="1"/>
    <col min="12041" max="12041" width="14.33203125" style="65" customWidth="1"/>
    <col min="12042" max="12288" width="11.44140625" style="65"/>
    <col min="12289" max="12289" width="7.44140625" style="65" customWidth="1"/>
    <col min="12290" max="12290" width="0" style="65" hidden="1" customWidth="1"/>
    <col min="12291" max="12291" width="0.109375" style="65" customWidth="1"/>
    <col min="12292" max="12292" width="78.44140625" style="65" customWidth="1"/>
    <col min="12293" max="12293" width="28.109375" style="65" customWidth="1"/>
    <col min="12294" max="12294" width="29.88671875" style="65" customWidth="1"/>
    <col min="12295" max="12295" width="15.5546875" style="65" customWidth="1"/>
    <col min="12296" max="12296" width="10.88671875" style="65" customWidth="1"/>
    <col min="12297" max="12297" width="14.33203125" style="65" customWidth="1"/>
    <col min="12298" max="12544" width="11.44140625" style="65"/>
    <col min="12545" max="12545" width="7.44140625" style="65" customWidth="1"/>
    <col min="12546" max="12546" width="0" style="65" hidden="1" customWidth="1"/>
    <col min="12547" max="12547" width="0.109375" style="65" customWidth="1"/>
    <col min="12548" max="12548" width="78.44140625" style="65" customWidth="1"/>
    <col min="12549" max="12549" width="28.109375" style="65" customWidth="1"/>
    <col min="12550" max="12550" width="29.88671875" style="65" customWidth="1"/>
    <col min="12551" max="12551" width="15.5546875" style="65" customWidth="1"/>
    <col min="12552" max="12552" width="10.88671875" style="65" customWidth="1"/>
    <col min="12553" max="12553" width="14.33203125" style="65" customWidth="1"/>
    <col min="12554" max="12800" width="11.44140625" style="65"/>
    <col min="12801" max="12801" width="7.44140625" style="65" customWidth="1"/>
    <col min="12802" max="12802" width="0" style="65" hidden="1" customWidth="1"/>
    <col min="12803" max="12803" width="0.109375" style="65" customWidth="1"/>
    <col min="12804" max="12804" width="78.44140625" style="65" customWidth="1"/>
    <col min="12805" max="12805" width="28.109375" style="65" customWidth="1"/>
    <col min="12806" max="12806" width="29.88671875" style="65" customWidth="1"/>
    <col min="12807" max="12807" width="15.5546875" style="65" customWidth="1"/>
    <col min="12808" max="12808" width="10.88671875" style="65" customWidth="1"/>
    <col min="12809" max="12809" width="14.33203125" style="65" customWidth="1"/>
    <col min="12810" max="13056" width="11.44140625" style="65"/>
    <col min="13057" max="13057" width="7.44140625" style="65" customWidth="1"/>
    <col min="13058" max="13058" width="0" style="65" hidden="1" customWidth="1"/>
    <col min="13059" max="13059" width="0.109375" style="65" customWidth="1"/>
    <col min="13060" max="13060" width="78.44140625" style="65" customWidth="1"/>
    <col min="13061" max="13061" width="28.109375" style="65" customWidth="1"/>
    <col min="13062" max="13062" width="29.88671875" style="65" customWidth="1"/>
    <col min="13063" max="13063" width="15.5546875" style="65" customWidth="1"/>
    <col min="13064" max="13064" width="10.88671875" style="65" customWidth="1"/>
    <col min="13065" max="13065" width="14.33203125" style="65" customWidth="1"/>
    <col min="13066" max="13312" width="11.44140625" style="65"/>
    <col min="13313" max="13313" width="7.44140625" style="65" customWidth="1"/>
    <col min="13314" max="13314" width="0" style="65" hidden="1" customWidth="1"/>
    <col min="13315" max="13315" width="0.109375" style="65" customWidth="1"/>
    <col min="13316" max="13316" width="78.44140625" style="65" customWidth="1"/>
    <col min="13317" max="13317" width="28.109375" style="65" customWidth="1"/>
    <col min="13318" max="13318" width="29.88671875" style="65" customWidth="1"/>
    <col min="13319" max="13319" width="15.5546875" style="65" customWidth="1"/>
    <col min="13320" max="13320" width="10.88671875" style="65" customWidth="1"/>
    <col min="13321" max="13321" width="14.33203125" style="65" customWidth="1"/>
    <col min="13322" max="13568" width="11.44140625" style="65"/>
    <col min="13569" max="13569" width="7.44140625" style="65" customWidth="1"/>
    <col min="13570" max="13570" width="0" style="65" hidden="1" customWidth="1"/>
    <col min="13571" max="13571" width="0.109375" style="65" customWidth="1"/>
    <col min="13572" max="13572" width="78.44140625" style="65" customWidth="1"/>
    <col min="13573" max="13573" width="28.109375" style="65" customWidth="1"/>
    <col min="13574" max="13574" width="29.88671875" style="65" customWidth="1"/>
    <col min="13575" max="13575" width="15.5546875" style="65" customWidth="1"/>
    <col min="13576" max="13576" width="10.88671875" style="65" customWidth="1"/>
    <col min="13577" max="13577" width="14.33203125" style="65" customWidth="1"/>
    <col min="13578" max="13824" width="11.44140625" style="65"/>
    <col min="13825" max="13825" width="7.44140625" style="65" customWidth="1"/>
    <col min="13826" max="13826" width="0" style="65" hidden="1" customWidth="1"/>
    <col min="13827" max="13827" width="0.109375" style="65" customWidth="1"/>
    <col min="13828" max="13828" width="78.44140625" style="65" customWidth="1"/>
    <col min="13829" max="13829" width="28.109375" style="65" customWidth="1"/>
    <col min="13830" max="13830" width="29.88671875" style="65" customWidth="1"/>
    <col min="13831" max="13831" width="15.5546875" style="65" customWidth="1"/>
    <col min="13832" max="13832" width="10.88671875" style="65" customWidth="1"/>
    <col min="13833" max="13833" width="14.33203125" style="65" customWidth="1"/>
    <col min="13834" max="14080" width="11.44140625" style="65"/>
    <col min="14081" max="14081" width="7.44140625" style="65" customWidth="1"/>
    <col min="14082" max="14082" width="0" style="65" hidden="1" customWidth="1"/>
    <col min="14083" max="14083" width="0.109375" style="65" customWidth="1"/>
    <col min="14084" max="14084" width="78.44140625" style="65" customWidth="1"/>
    <col min="14085" max="14085" width="28.109375" style="65" customWidth="1"/>
    <col min="14086" max="14086" width="29.88671875" style="65" customWidth="1"/>
    <col min="14087" max="14087" width="15.5546875" style="65" customWidth="1"/>
    <col min="14088" max="14088" width="10.88671875" style="65" customWidth="1"/>
    <col min="14089" max="14089" width="14.33203125" style="65" customWidth="1"/>
    <col min="14090" max="14336" width="11.44140625" style="65"/>
    <col min="14337" max="14337" width="7.44140625" style="65" customWidth="1"/>
    <col min="14338" max="14338" width="0" style="65" hidden="1" customWidth="1"/>
    <col min="14339" max="14339" width="0.109375" style="65" customWidth="1"/>
    <col min="14340" max="14340" width="78.44140625" style="65" customWidth="1"/>
    <col min="14341" max="14341" width="28.109375" style="65" customWidth="1"/>
    <col min="14342" max="14342" width="29.88671875" style="65" customWidth="1"/>
    <col min="14343" max="14343" width="15.5546875" style="65" customWidth="1"/>
    <col min="14344" max="14344" width="10.88671875" style="65" customWidth="1"/>
    <col min="14345" max="14345" width="14.33203125" style="65" customWidth="1"/>
    <col min="14346" max="14592" width="11.44140625" style="65"/>
    <col min="14593" max="14593" width="7.44140625" style="65" customWidth="1"/>
    <col min="14594" max="14594" width="0" style="65" hidden="1" customWidth="1"/>
    <col min="14595" max="14595" width="0.109375" style="65" customWidth="1"/>
    <col min="14596" max="14596" width="78.44140625" style="65" customWidth="1"/>
    <col min="14597" max="14597" width="28.109375" style="65" customWidth="1"/>
    <col min="14598" max="14598" width="29.88671875" style="65" customWidth="1"/>
    <col min="14599" max="14599" width="15.5546875" style="65" customWidth="1"/>
    <col min="14600" max="14600" width="10.88671875" style="65" customWidth="1"/>
    <col min="14601" max="14601" width="14.33203125" style="65" customWidth="1"/>
    <col min="14602" max="14848" width="11.44140625" style="65"/>
    <col min="14849" max="14849" width="7.44140625" style="65" customWidth="1"/>
    <col min="14850" max="14850" width="0" style="65" hidden="1" customWidth="1"/>
    <col min="14851" max="14851" width="0.109375" style="65" customWidth="1"/>
    <col min="14852" max="14852" width="78.44140625" style="65" customWidth="1"/>
    <col min="14853" max="14853" width="28.109375" style="65" customWidth="1"/>
    <col min="14854" max="14854" width="29.88671875" style="65" customWidth="1"/>
    <col min="14855" max="14855" width="15.5546875" style="65" customWidth="1"/>
    <col min="14856" max="14856" width="10.88671875" style="65" customWidth="1"/>
    <col min="14857" max="14857" width="14.33203125" style="65" customWidth="1"/>
    <col min="14858" max="15104" width="11.44140625" style="65"/>
    <col min="15105" max="15105" width="7.44140625" style="65" customWidth="1"/>
    <col min="15106" max="15106" width="0" style="65" hidden="1" customWidth="1"/>
    <col min="15107" max="15107" width="0.109375" style="65" customWidth="1"/>
    <col min="15108" max="15108" width="78.44140625" style="65" customWidth="1"/>
    <col min="15109" max="15109" width="28.109375" style="65" customWidth="1"/>
    <col min="15110" max="15110" width="29.88671875" style="65" customWidth="1"/>
    <col min="15111" max="15111" width="15.5546875" style="65" customWidth="1"/>
    <col min="15112" max="15112" width="10.88671875" style="65" customWidth="1"/>
    <col min="15113" max="15113" width="14.33203125" style="65" customWidth="1"/>
    <col min="15114" max="15360" width="11.44140625" style="65"/>
    <col min="15361" max="15361" width="7.44140625" style="65" customWidth="1"/>
    <col min="15362" max="15362" width="0" style="65" hidden="1" customWidth="1"/>
    <col min="15363" max="15363" width="0.109375" style="65" customWidth="1"/>
    <col min="15364" max="15364" width="78.44140625" style="65" customWidth="1"/>
    <col min="15365" max="15365" width="28.109375" style="65" customWidth="1"/>
    <col min="15366" max="15366" width="29.88671875" style="65" customWidth="1"/>
    <col min="15367" max="15367" width="15.5546875" style="65" customWidth="1"/>
    <col min="15368" max="15368" width="10.88671875" style="65" customWidth="1"/>
    <col min="15369" max="15369" width="14.33203125" style="65" customWidth="1"/>
    <col min="15370" max="15616" width="11.44140625" style="65"/>
    <col min="15617" max="15617" width="7.44140625" style="65" customWidth="1"/>
    <col min="15618" max="15618" width="0" style="65" hidden="1" customWidth="1"/>
    <col min="15619" max="15619" width="0.109375" style="65" customWidth="1"/>
    <col min="15620" max="15620" width="78.44140625" style="65" customWidth="1"/>
    <col min="15621" max="15621" width="28.109375" style="65" customWidth="1"/>
    <col min="15622" max="15622" width="29.88671875" style="65" customWidth="1"/>
    <col min="15623" max="15623" width="15.5546875" style="65" customWidth="1"/>
    <col min="15624" max="15624" width="10.88671875" style="65" customWidth="1"/>
    <col min="15625" max="15625" width="14.33203125" style="65" customWidth="1"/>
    <col min="15626" max="15872" width="11.44140625" style="65"/>
    <col min="15873" max="15873" width="7.44140625" style="65" customWidth="1"/>
    <col min="15874" max="15874" width="0" style="65" hidden="1" customWidth="1"/>
    <col min="15875" max="15875" width="0.109375" style="65" customWidth="1"/>
    <col min="15876" max="15876" width="78.44140625" style="65" customWidth="1"/>
    <col min="15877" max="15877" width="28.109375" style="65" customWidth="1"/>
    <col min="15878" max="15878" width="29.88671875" style="65" customWidth="1"/>
    <col min="15879" max="15879" width="15.5546875" style="65" customWidth="1"/>
    <col min="15880" max="15880" width="10.88671875" style="65" customWidth="1"/>
    <col min="15881" max="15881" width="14.33203125" style="65" customWidth="1"/>
    <col min="15882" max="16128" width="11.44140625" style="65"/>
    <col min="16129" max="16129" width="7.44140625" style="65" customWidth="1"/>
    <col min="16130" max="16130" width="0" style="65" hidden="1" customWidth="1"/>
    <col min="16131" max="16131" width="0.109375" style="65" customWidth="1"/>
    <col min="16132" max="16132" width="78.44140625" style="65" customWidth="1"/>
    <col min="16133" max="16133" width="28.109375" style="65" customWidth="1"/>
    <col min="16134" max="16134" width="29.88671875" style="65" customWidth="1"/>
    <col min="16135" max="16135" width="15.5546875" style="65" customWidth="1"/>
    <col min="16136" max="16136" width="10.88671875" style="65" customWidth="1"/>
    <col min="16137" max="16137" width="14.33203125" style="65" customWidth="1"/>
    <col min="16138" max="16384" width="11.44140625" style="65"/>
  </cols>
  <sheetData>
    <row r="1" spans="1:9" ht="14.4" thickTop="1" thickBot="1">
      <c r="A1" s="135"/>
      <c r="B1" s="136"/>
      <c r="C1" s="136"/>
      <c r="D1" s="136"/>
      <c r="E1" s="136"/>
      <c r="F1" s="136"/>
      <c r="G1" s="136"/>
      <c r="H1" s="136"/>
      <c r="I1" s="137"/>
    </row>
    <row r="2" spans="1:9" ht="15" thickBot="1">
      <c r="A2" s="138" t="s">
        <v>66</v>
      </c>
      <c r="B2" s="139"/>
      <c r="C2" s="139"/>
      <c r="D2" s="139"/>
      <c r="E2" s="139"/>
      <c r="F2" s="139"/>
      <c r="G2" s="139"/>
      <c r="H2" s="139"/>
      <c r="I2" s="140"/>
    </row>
    <row r="3" spans="1:9" ht="14.4">
      <c r="A3" s="141" t="s">
        <v>64</v>
      </c>
      <c r="B3" s="142"/>
      <c r="C3" s="142"/>
      <c r="D3" s="142"/>
      <c r="E3" s="142"/>
      <c r="F3" s="142"/>
      <c r="G3" s="142"/>
      <c r="H3" s="142"/>
      <c r="I3" s="143"/>
    </row>
    <row r="4" spans="1:9" ht="15" thickBot="1">
      <c r="A4" s="144" t="s">
        <v>17</v>
      </c>
      <c r="B4" s="145"/>
      <c r="C4" s="145"/>
      <c r="D4" s="145"/>
      <c r="E4" s="145"/>
      <c r="F4" s="145"/>
      <c r="G4" s="145"/>
      <c r="H4" s="145"/>
      <c r="I4" s="146"/>
    </row>
    <row r="5" spans="1:9" ht="14.4">
      <c r="A5" s="147" t="s">
        <v>18</v>
      </c>
      <c r="B5" s="148"/>
      <c r="C5" s="148"/>
      <c r="D5" s="148"/>
      <c r="E5" s="148"/>
      <c r="F5" s="148"/>
      <c r="G5" s="148"/>
      <c r="H5" s="148"/>
      <c r="I5" s="149"/>
    </row>
    <row r="6" spans="1:9" ht="15" thickBot="1">
      <c r="A6" s="132" t="s">
        <v>19</v>
      </c>
      <c r="B6" s="133"/>
      <c r="C6" s="133"/>
      <c r="D6" s="133"/>
      <c r="E6" s="133"/>
      <c r="F6" s="133"/>
      <c r="G6" s="133"/>
      <c r="H6" s="133"/>
      <c r="I6" s="134"/>
    </row>
    <row r="7" spans="1:9" ht="15" thickBot="1">
      <c r="A7" s="151" t="s">
        <v>20</v>
      </c>
      <c r="B7" s="152"/>
      <c r="C7" s="152"/>
      <c r="D7" s="152"/>
      <c r="E7" s="152"/>
      <c r="F7" s="152"/>
      <c r="G7" s="152"/>
      <c r="H7" s="152"/>
      <c r="I7" s="153"/>
    </row>
    <row r="8" spans="1:9" ht="15" thickBot="1">
      <c r="A8" s="154" t="s">
        <v>21</v>
      </c>
      <c r="B8" s="155"/>
      <c r="C8" s="155"/>
      <c r="D8" s="155"/>
      <c r="E8" s="155"/>
      <c r="F8" s="156"/>
      <c r="G8" s="157"/>
      <c r="H8" s="158"/>
      <c r="I8" s="159"/>
    </row>
    <row r="9" spans="1:9" ht="15" thickBot="1">
      <c r="A9" s="160" t="s">
        <v>22</v>
      </c>
      <c r="B9" s="161"/>
      <c r="C9" s="161"/>
      <c r="D9" s="162"/>
      <c r="E9" s="10"/>
      <c r="F9" s="11" t="s">
        <v>23</v>
      </c>
      <c r="G9" s="12"/>
      <c r="H9" s="163"/>
      <c r="I9" s="164"/>
    </row>
    <row r="10" spans="1:9" ht="15" thickBot="1">
      <c r="A10" s="165"/>
      <c r="B10" s="166"/>
      <c r="C10" s="166"/>
      <c r="D10" s="166"/>
      <c r="E10" s="10"/>
      <c r="F10" s="11" t="s">
        <v>24</v>
      </c>
      <c r="G10" s="13"/>
      <c r="H10" s="14"/>
      <c r="I10" s="15"/>
    </row>
    <row r="11" spans="1:9" ht="15" thickBot="1">
      <c r="A11" s="167"/>
      <c r="B11" s="168"/>
      <c r="C11" s="168"/>
      <c r="D11" s="168"/>
      <c r="E11" s="168"/>
      <c r="F11" s="168"/>
      <c r="G11" s="168"/>
      <c r="H11" s="168"/>
      <c r="I11" s="169"/>
    </row>
    <row r="12" spans="1:9" ht="15.75" customHeight="1" thickBot="1">
      <c r="A12" s="170" t="s">
        <v>25</v>
      </c>
      <c r="B12" s="171"/>
      <c r="C12" s="171"/>
      <c r="D12" s="171"/>
      <c r="E12" s="16" t="s">
        <v>26</v>
      </c>
      <c r="F12" s="17" t="s">
        <v>27</v>
      </c>
      <c r="G12" s="18" t="s">
        <v>28</v>
      </c>
      <c r="H12" s="17" t="s">
        <v>29</v>
      </c>
      <c r="I12" s="19" t="s">
        <v>30</v>
      </c>
    </row>
    <row r="13" spans="1:9" ht="18" customHeight="1" thickBot="1">
      <c r="A13" s="172" t="s">
        <v>31</v>
      </c>
      <c r="B13" s="173"/>
      <c r="C13" s="173"/>
      <c r="D13" s="173"/>
      <c r="E13" s="174"/>
      <c r="F13" s="175"/>
      <c r="G13" s="21">
        <v>1343.3</v>
      </c>
      <c r="H13" s="22">
        <f>G13*21%</f>
        <v>282.09299999999996</v>
      </c>
      <c r="I13" s="23">
        <f>G13+H13</f>
        <v>1625.393</v>
      </c>
    </row>
    <row r="14" spans="1:9" ht="18" customHeight="1" thickBot="1">
      <c r="A14" s="24">
        <v>0.3</v>
      </c>
      <c r="B14" s="25"/>
      <c r="C14" s="25"/>
      <c r="D14" s="26" t="s">
        <v>32</v>
      </c>
      <c r="E14" s="25"/>
      <c r="F14" s="27"/>
      <c r="G14" s="21">
        <f>(G9*G10)*30%</f>
        <v>0</v>
      </c>
      <c r="H14" s="28">
        <f>G14*21%</f>
        <v>0</v>
      </c>
      <c r="I14" s="23">
        <f>G14+H14</f>
        <v>0</v>
      </c>
    </row>
    <row r="15" spans="1:9" ht="21.75" customHeight="1" thickBot="1">
      <c r="A15" s="176" t="s">
        <v>33</v>
      </c>
      <c r="B15" s="177"/>
      <c r="C15" s="177"/>
      <c r="D15" s="177"/>
      <c r="E15" s="29" t="s">
        <v>34</v>
      </c>
      <c r="F15" s="30"/>
      <c r="G15" s="21">
        <f>G16+G20+G23+G27+G31</f>
        <v>0</v>
      </c>
      <c r="H15" s="30">
        <f>G15*21%</f>
        <v>0</v>
      </c>
      <c r="I15" s="23">
        <f>G15+H15</f>
        <v>0</v>
      </c>
    </row>
    <row r="16" spans="1:9" ht="15.75" customHeight="1" thickBot="1">
      <c r="A16" s="178" t="s">
        <v>35</v>
      </c>
      <c r="B16" s="179"/>
      <c r="C16" s="179"/>
      <c r="D16" s="179"/>
      <c r="E16" s="31"/>
      <c r="F16" s="32"/>
      <c r="G16" s="33">
        <f>SUM(G17:G19)</f>
        <v>0</v>
      </c>
      <c r="H16" s="34">
        <f>G16*21%</f>
        <v>0</v>
      </c>
      <c r="I16" s="35"/>
    </row>
    <row r="17" spans="1:9" ht="15" thickBot="1">
      <c r="A17" s="36"/>
      <c r="B17" s="37"/>
      <c r="C17" s="150"/>
      <c r="D17" s="150"/>
      <c r="E17" s="38"/>
      <c r="F17" s="39"/>
      <c r="G17" s="40">
        <f>E17*F17</f>
        <v>0</v>
      </c>
      <c r="H17" s="41"/>
      <c r="I17" s="42"/>
    </row>
    <row r="18" spans="1:9" ht="15.75" customHeight="1" thickBot="1">
      <c r="A18" s="36"/>
      <c r="B18" s="37"/>
      <c r="C18" s="150"/>
      <c r="D18" s="150"/>
      <c r="E18" s="38"/>
      <c r="F18" s="39"/>
      <c r="G18" s="40">
        <f>E18*F18</f>
        <v>0</v>
      </c>
      <c r="H18" s="41"/>
      <c r="I18" s="42"/>
    </row>
    <row r="19" spans="1:9" ht="15" thickBot="1">
      <c r="A19" s="36"/>
      <c r="B19" s="37"/>
      <c r="C19" s="150"/>
      <c r="D19" s="150"/>
      <c r="E19" s="38"/>
      <c r="F19" s="39"/>
      <c r="G19" s="40">
        <f>E19*F19</f>
        <v>0</v>
      </c>
      <c r="H19" s="41"/>
      <c r="I19" s="42"/>
    </row>
    <row r="20" spans="1:9" ht="15.75" customHeight="1" thickBot="1">
      <c r="A20" s="180" t="s">
        <v>36</v>
      </c>
      <c r="B20" s="181"/>
      <c r="C20" s="181"/>
      <c r="D20" s="181"/>
      <c r="E20" s="43"/>
      <c r="F20" s="44"/>
      <c r="G20" s="33">
        <f>SUM(G21:G22)</f>
        <v>0</v>
      </c>
      <c r="H20" s="45">
        <f>G20*21%</f>
        <v>0</v>
      </c>
      <c r="I20" s="35"/>
    </row>
    <row r="21" spans="1:9" ht="15" thickBot="1">
      <c r="A21" s="36"/>
      <c r="B21" s="37"/>
      <c r="C21" s="150"/>
      <c r="D21" s="150"/>
      <c r="E21" s="38"/>
      <c r="F21" s="46"/>
      <c r="G21" s="40">
        <v>0</v>
      </c>
      <c r="H21" s="41"/>
      <c r="I21" s="42"/>
    </row>
    <row r="22" spans="1:9" ht="15" thickBot="1">
      <c r="A22" s="36"/>
      <c r="B22" s="37"/>
      <c r="C22" s="150"/>
      <c r="D22" s="150"/>
      <c r="E22" s="38"/>
      <c r="F22" s="46"/>
      <c r="G22" s="40">
        <v>0</v>
      </c>
      <c r="H22" s="41"/>
      <c r="I22" s="42"/>
    </row>
    <row r="23" spans="1:9" ht="15.75" customHeight="1" thickBot="1">
      <c r="A23" s="180" t="s">
        <v>37</v>
      </c>
      <c r="B23" s="181"/>
      <c r="C23" s="181"/>
      <c r="D23" s="181"/>
      <c r="E23" s="47"/>
      <c r="F23" s="48"/>
      <c r="G23" s="33">
        <f>SUM(G24:G26)</f>
        <v>0</v>
      </c>
      <c r="H23" s="45">
        <f>G23*21%</f>
        <v>0</v>
      </c>
      <c r="I23" s="35"/>
    </row>
    <row r="24" spans="1:9" ht="15" thickBot="1">
      <c r="A24" s="36"/>
      <c r="B24" s="37"/>
      <c r="C24" s="150"/>
      <c r="D24" s="150"/>
      <c r="E24" s="38"/>
      <c r="F24" s="49"/>
      <c r="G24" s="40">
        <f>E24*F24</f>
        <v>0</v>
      </c>
      <c r="H24" s="41"/>
      <c r="I24" s="42"/>
    </row>
    <row r="25" spans="1:9" ht="15" thickBot="1">
      <c r="A25" s="36"/>
      <c r="B25" s="37"/>
      <c r="C25" s="150"/>
      <c r="D25" s="150"/>
      <c r="E25" s="38"/>
      <c r="F25" s="46"/>
      <c r="G25" s="40">
        <f>E25*F25</f>
        <v>0</v>
      </c>
      <c r="H25" s="41"/>
      <c r="I25" s="42"/>
    </row>
    <row r="26" spans="1:9" ht="15" thickBot="1">
      <c r="A26" s="36"/>
      <c r="B26" s="37"/>
      <c r="C26" s="150"/>
      <c r="D26" s="150"/>
      <c r="E26" s="38"/>
      <c r="F26" s="46"/>
      <c r="G26" s="40">
        <f>E26*F26</f>
        <v>0</v>
      </c>
      <c r="H26" s="41"/>
      <c r="I26" s="42"/>
    </row>
    <row r="27" spans="1:9" ht="15.75" customHeight="1" thickBot="1">
      <c r="A27" s="180" t="s">
        <v>38</v>
      </c>
      <c r="B27" s="181"/>
      <c r="C27" s="181"/>
      <c r="D27" s="181"/>
      <c r="E27" s="50"/>
      <c r="F27" s="44"/>
      <c r="G27" s="33">
        <f>SUM(G28:G30)</f>
        <v>0</v>
      </c>
      <c r="H27" s="45">
        <f>G27*21%</f>
        <v>0</v>
      </c>
      <c r="I27" s="35"/>
    </row>
    <row r="28" spans="1:9" ht="15" thickBot="1">
      <c r="A28" s="36"/>
      <c r="B28" s="37"/>
      <c r="C28" s="150"/>
      <c r="D28" s="150"/>
      <c r="E28" s="38"/>
      <c r="F28" s="46"/>
      <c r="G28" s="40">
        <f>E28*F28</f>
        <v>0</v>
      </c>
      <c r="H28" s="41"/>
      <c r="I28" s="42"/>
    </row>
    <row r="29" spans="1:9" ht="15" thickBot="1">
      <c r="A29" s="36"/>
      <c r="B29" s="37"/>
      <c r="C29" s="150"/>
      <c r="D29" s="150"/>
      <c r="E29" s="38"/>
      <c r="F29" s="46"/>
      <c r="G29" s="40">
        <f>E29*F29</f>
        <v>0</v>
      </c>
      <c r="H29" s="41"/>
      <c r="I29" s="42"/>
    </row>
    <row r="30" spans="1:9" ht="15" thickBot="1">
      <c r="A30" s="36"/>
      <c r="B30" s="37"/>
      <c r="C30" s="150"/>
      <c r="D30" s="150"/>
      <c r="E30" s="38"/>
      <c r="F30" s="46"/>
      <c r="G30" s="40">
        <f>E30*F30</f>
        <v>0</v>
      </c>
      <c r="H30" s="41"/>
      <c r="I30" s="42"/>
    </row>
    <row r="31" spans="1:9" ht="15.75" customHeight="1" thickBot="1">
      <c r="A31" s="180" t="s">
        <v>39</v>
      </c>
      <c r="B31" s="181"/>
      <c r="C31" s="181"/>
      <c r="D31" s="181"/>
      <c r="E31" s="51"/>
      <c r="F31" s="52"/>
      <c r="G31" s="33">
        <f>SUM(G32:G34)</f>
        <v>0</v>
      </c>
      <c r="H31" s="45">
        <f>G31*21%</f>
        <v>0</v>
      </c>
      <c r="I31" s="35"/>
    </row>
    <row r="32" spans="1:9" ht="15" thickBot="1">
      <c r="A32" s="36"/>
      <c r="B32" s="37"/>
      <c r="C32" s="183"/>
      <c r="D32" s="183"/>
      <c r="E32" s="53"/>
      <c r="F32" s="54"/>
      <c r="G32" s="40">
        <f>E32*F32</f>
        <v>0</v>
      </c>
      <c r="H32" s="41"/>
      <c r="I32" s="42"/>
    </row>
    <row r="33" spans="1:9" ht="15" thickBot="1">
      <c r="A33" s="55"/>
      <c r="B33" s="56"/>
      <c r="C33" s="184"/>
      <c r="D33" s="184"/>
      <c r="E33" s="53"/>
      <c r="F33" s="54"/>
      <c r="G33" s="40">
        <f>E33*F33</f>
        <v>0</v>
      </c>
      <c r="H33" s="41"/>
      <c r="I33" s="42"/>
    </row>
    <row r="34" spans="1:9" ht="15" thickBot="1">
      <c r="A34" s="57"/>
      <c r="B34" s="58"/>
      <c r="C34" s="185"/>
      <c r="D34" s="185"/>
      <c r="E34" s="59"/>
      <c r="F34" s="60"/>
      <c r="G34" s="40">
        <f>E34*F34</f>
        <v>0</v>
      </c>
      <c r="H34" s="41"/>
      <c r="I34" s="42"/>
    </row>
    <row r="35" spans="1:9" ht="18" customHeight="1" thickBot="1">
      <c r="A35" s="186" t="s">
        <v>40</v>
      </c>
      <c r="B35" s="187"/>
      <c r="C35" s="187"/>
      <c r="D35" s="187"/>
      <c r="E35" s="61" t="s">
        <v>41</v>
      </c>
      <c r="F35" s="62" t="s">
        <v>42</v>
      </c>
      <c r="G35" s="21">
        <f>G36+G40+G43+G47</f>
        <v>0</v>
      </c>
      <c r="H35" s="30">
        <f>G35*21%</f>
        <v>0</v>
      </c>
      <c r="I35" s="23">
        <f>G35+H35</f>
        <v>0</v>
      </c>
    </row>
    <row r="36" spans="1:9" ht="15" thickBot="1">
      <c r="A36" s="188" t="s">
        <v>43</v>
      </c>
      <c r="B36" s="189"/>
      <c r="C36" s="189"/>
      <c r="D36" s="190"/>
      <c r="E36" s="31"/>
      <c r="F36" s="32"/>
      <c r="G36" s="33">
        <f>G37+G38+G39</f>
        <v>0</v>
      </c>
      <c r="H36" s="34">
        <f>G36*21%</f>
        <v>0</v>
      </c>
      <c r="I36" s="35"/>
    </row>
    <row r="37" spans="1:9" ht="15" thickBot="1">
      <c r="A37" s="63"/>
      <c r="B37" s="64"/>
      <c r="C37" s="191"/>
      <c r="D37" s="191"/>
      <c r="E37" s="38"/>
      <c r="F37" s="39"/>
      <c r="G37" s="40">
        <f>E37*F37</f>
        <v>0</v>
      </c>
      <c r="H37" s="41"/>
      <c r="I37" s="42"/>
    </row>
    <row r="38" spans="1:9" ht="15" thickBot="1">
      <c r="A38" s="63"/>
      <c r="B38" s="64"/>
      <c r="C38" s="192"/>
      <c r="D38" s="192"/>
      <c r="E38" s="38"/>
      <c r="F38" s="39"/>
      <c r="G38" s="40">
        <f>E38*F38</f>
        <v>0</v>
      </c>
      <c r="H38" s="41"/>
      <c r="I38" s="42"/>
    </row>
    <row r="39" spans="1:9" ht="15" thickBot="1">
      <c r="A39" s="63"/>
      <c r="B39" s="64"/>
      <c r="C39" s="182"/>
      <c r="D39" s="182"/>
      <c r="E39" s="38"/>
      <c r="F39" s="39"/>
      <c r="G39" s="40">
        <f>E39*F39</f>
        <v>0</v>
      </c>
      <c r="H39" s="41"/>
      <c r="I39" s="42"/>
    </row>
    <row r="40" spans="1:9" ht="15" thickBot="1">
      <c r="A40" s="193" t="s">
        <v>44</v>
      </c>
      <c r="B40" s="194"/>
      <c r="C40" s="194"/>
      <c r="D40" s="195"/>
      <c r="E40" s="43"/>
      <c r="F40" s="44"/>
      <c r="G40" s="33">
        <f>G41+G42</f>
        <v>0</v>
      </c>
      <c r="H40" s="45">
        <f>G40*21%</f>
        <v>0</v>
      </c>
      <c r="I40" s="35"/>
    </row>
    <row r="41" spans="1:9" ht="15" thickBot="1">
      <c r="A41" s="63"/>
      <c r="B41" s="64"/>
      <c r="C41" s="191"/>
      <c r="D41" s="191"/>
      <c r="E41" s="38"/>
      <c r="F41" s="46"/>
      <c r="G41" s="40">
        <f>E41*F41</f>
        <v>0</v>
      </c>
      <c r="H41" s="41"/>
      <c r="I41" s="42"/>
    </row>
    <row r="42" spans="1:9" ht="15" thickBot="1">
      <c r="A42" s="63"/>
      <c r="B42" s="64"/>
      <c r="C42" s="182"/>
      <c r="D42" s="182"/>
      <c r="E42" s="38"/>
      <c r="F42" s="46"/>
      <c r="G42" s="40">
        <f>E42*F42</f>
        <v>0</v>
      </c>
      <c r="H42" s="41"/>
      <c r="I42" s="42"/>
    </row>
    <row r="43" spans="1:9" ht="15" thickBot="1">
      <c r="A43" s="193" t="s">
        <v>45</v>
      </c>
      <c r="B43" s="194"/>
      <c r="C43" s="194"/>
      <c r="D43" s="195"/>
      <c r="E43" s="47"/>
      <c r="F43" s="48"/>
      <c r="G43" s="33">
        <f>G44+G45+G46</f>
        <v>0</v>
      </c>
      <c r="H43" s="45">
        <f>G43*21%</f>
        <v>0</v>
      </c>
      <c r="I43" s="35"/>
    </row>
    <row r="44" spans="1:9" ht="15" thickBot="1">
      <c r="A44" s="63"/>
      <c r="B44" s="64"/>
      <c r="C44" s="191"/>
      <c r="D44" s="191"/>
      <c r="E44" s="38"/>
      <c r="F44" s="49"/>
      <c r="G44" s="40">
        <f>E44*F44</f>
        <v>0</v>
      </c>
      <c r="H44" s="41"/>
      <c r="I44" s="42"/>
    </row>
    <row r="45" spans="1:9" ht="15" thickBot="1">
      <c r="A45" s="63"/>
      <c r="B45" s="64"/>
      <c r="C45" s="199"/>
      <c r="D45" s="200"/>
      <c r="E45" s="38"/>
      <c r="F45" s="46"/>
      <c r="G45" s="40">
        <f>E45*F45</f>
        <v>0</v>
      </c>
      <c r="H45" s="41"/>
      <c r="I45" s="42"/>
    </row>
    <row r="46" spans="1:9" ht="16.5" customHeight="1" thickBot="1">
      <c r="A46" s="63"/>
      <c r="B46" s="64"/>
      <c r="C46" s="182"/>
      <c r="D46" s="182"/>
      <c r="E46" s="38"/>
      <c r="F46" s="46"/>
      <c r="G46" s="40">
        <f>E46*F46</f>
        <v>0</v>
      </c>
      <c r="H46" s="41"/>
      <c r="I46" s="42"/>
    </row>
    <row r="47" spans="1:9" ht="15" thickBot="1">
      <c r="A47" s="193" t="s">
        <v>46</v>
      </c>
      <c r="B47" s="194"/>
      <c r="C47" s="194"/>
      <c r="D47" s="195"/>
      <c r="E47" s="50"/>
      <c r="F47" s="44"/>
      <c r="G47" s="33">
        <f>SUM(G48:G50)</f>
        <v>0</v>
      </c>
      <c r="H47" s="45">
        <f>G47*21%</f>
        <v>0</v>
      </c>
      <c r="I47" s="35"/>
    </row>
    <row r="48" spans="1:9" ht="15" thickBot="1">
      <c r="A48" s="63"/>
      <c r="B48" s="64"/>
      <c r="C48" s="191"/>
      <c r="D48" s="191"/>
      <c r="E48" s="38"/>
      <c r="F48" s="46"/>
      <c r="G48" s="40">
        <f>E48*F48</f>
        <v>0</v>
      </c>
      <c r="H48" s="41"/>
      <c r="I48" s="42"/>
    </row>
    <row r="49" spans="1:9" ht="15" thickBot="1">
      <c r="A49" s="63"/>
      <c r="B49" s="64"/>
      <c r="C49" s="199"/>
      <c r="D49" s="200"/>
      <c r="E49" s="38"/>
      <c r="F49" s="46"/>
      <c r="G49" s="40">
        <f>E49*F49</f>
        <v>0</v>
      </c>
      <c r="H49" s="41"/>
      <c r="I49" s="42"/>
    </row>
    <row r="50" spans="1:9" ht="15" thickBot="1">
      <c r="A50" s="66"/>
      <c r="B50" s="64"/>
      <c r="C50" s="201"/>
      <c r="D50" s="201"/>
      <c r="E50" s="59"/>
      <c r="F50" s="60"/>
      <c r="G50" s="40">
        <f>E50*F50</f>
        <v>0</v>
      </c>
      <c r="H50" s="67"/>
      <c r="I50" s="42"/>
    </row>
    <row r="51" spans="1:9" ht="18" customHeight="1" thickBot="1">
      <c r="A51" s="68">
        <v>0.35</v>
      </c>
      <c r="B51" s="20"/>
      <c r="C51" s="20"/>
      <c r="D51" s="69" t="s">
        <v>47</v>
      </c>
      <c r="E51" s="61" t="s">
        <v>41</v>
      </c>
      <c r="F51" s="62" t="s">
        <v>42</v>
      </c>
      <c r="G51" s="21">
        <f>(G9*G10)*35%</f>
        <v>0</v>
      </c>
      <c r="H51" s="28">
        <f>G51*21%</f>
        <v>0</v>
      </c>
      <c r="I51" s="23">
        <f>G51+H51</f>
        <v>0</v>
      </c>
    </row>
    <row r="52" spans="1:9" ht="15" thickBot="1">
      <c r="A52" s="188" t="s">
        <v>48</v>
      </c>
      <c r="B52" s="189"/>
      <c r="C52" s="189"/>
      <c r="D52" s="190"/>
      <c r="E52" s="70"/>
      <c r="F52" s="71"/>
      <c r="G52" s="33">
        <f>SUM(G53:G54)</f>
        <v>0</v>
      </c>
      <c r="H52" s="72">
        <f>G52*21%</f>
        <v>0</v>
      </c>
      <c r="I52" s="35"/>
    </row>
    <row r="53" spans="1:9" ht="15" thickBot="1">
      <c r="A53" s="202"/>
      <c r="B53" s="203"/>
      <c r="C53" s="203"/>
      <c r="D53" s="204"/>
      <c r="E53" s="73"/>
      <c r="F53" s="74"/>
      <c r="G53" s="40">
        <f>E53*F53</f>
        <v>0</v>
      </c>
      <c r="H53" s="41"/>
      <c r="I53" s="42"/>
    </row>
    <row r="54" spans="1:9" ht="15" thickBot="1">
      <c r="A54" s="202"/>
      <c r="B54" s="203"/>
      <c r="C54" s="203"/>
      <c r="D54" s="204"/>
      <c r="E54" s="73"/>
      <c r="F54" s="74"/>
      <c r="G54" s="40">
        <f>E54*F54</f>
        <v>0</v>
      </c>
      <c r="H54" s="41"/>
      <c r="I54" s="42"/>
    </row>
    <row r="55" spans="1:9" ht="15" thickBot="1">
      <c r="A55" s="196" t="s">
        <v>49</v>
      </c>
      <c r="B55" s="197"/>
      <c r="C55" s="197"/>
      <c r="D55" s="198"/>
      <c r="E55" s="75"/>
      <c r="F55" s="76"/>
      <c r="G55" s="33">
        <f>SUM(G56:G59)</f>
        <v>0</v>
      </c>
      <c r="H55" s="45">
        <f>G55*21%</f>
        <v>0</v>
      </c>
      <c r="I55" s="35"/>
    </row>
    <row r="56" spans="1:9" ht="15" thickBot="1">
      <c r="A56" s="207"/>
      <c r="B56" s="208"/>
      <c r="C56" s="208"/>
      <c r="D56" s="209"/>
      <c r="E56" s="77"/>
      <c r="F56" s="78"/>
      <c r="G56" s="40">
        <f>E56*F56</f>
        <v>0</v>
      </c>
      <c r="H56" s="41"/>
      <c r="I56" s="42"/>
    </row>
    <row r="57" spans="1:9" ht="15" thickBot="1">
      <c r="A57" s="207"/>
      <c r="B57" s="208"/>
      <c r="C57" s="208"/>
      <c r="D57" s="209"/>
      <c r="E57" s="77"/>
      <c r="F57" s="78"/>
      <c r="G57" s="40">
        <f>E57*F57</f>
        <v>0</v>
      </c>
      <c r="H57" s="41"/>
      <c r="I57" s="42"/>
    </row>
    <row r="58" spans="1:9" ht="15" thickBot="1">
      <c r="A58" s="207"/>
      <c r="B58" s="208"/>
      <c r="C58" s="208"/>
      <c r="D58" s="209"/>
      <c r="E58" s="77"/>
      <c r="F58" s="78"/>
      <c r="G58" s="40">
        <f>E58*F58</f>
        <v>0</v>
      </c>
      <c r="H58" s="41"/>
      <c r="I58" s="42"/>
    </row>
    <row r="59" spans="1:9" ht="15" thickBot="1">
      <c r="A59" s="207"/>
      <c r="B59" s="208"/>
      <c r="C59" s="208"/>
      <c r="D59" s="209"/>
      <c r="E59" s="77"/>
      <c r="F59" s="78"/>
      <c r="G59" s="40">
        <f>E59*F59</f>
        <v>0</v>
      </c>
      <c r="H59" s="41"/>
      <c r="I59" s="42"/>
    </row>
    <row r="60" spans="1:9" ht="18" customHeight="1" thickBot="1">
      <c r="A60" s="79">
        <v>0.35</v>
      </c>
      <c r="B60" s="20"/>
      <c r="C60" s="20"/>
      <c r="D60" s="69" t="s">
        <v>50</v>
      </c>
      <c r="E60" s="61" t="s">
        <v>51</v>
      </c>
      <c r="F60" s="62" t="s">
        <v>42</v>
      </c>
      <c r="G60" s="21">
        <f>(G9*G10)*35%</f>
        <v>0</v>
      </c>
      <c r="H60" s="28">
        <f>G60*21%</f>
        <v>0</v>
      </c>
      <c r="I60" s="80">
        <f>G60+H60</f>
        <v>0</v>
      </c>
    </row>
    <row r="61" spans="1:9" ht="15.75" customHeight="1" thickBot="1">
      <c r="A61" s="81"/>
      <c r="B61" s="82"/>
      <c r="C61" s="83"/>
      <c r="D61" s="84" t="s">
        <v>52</v>
      </c>
      <c r="E61" s="85"/>
      <c r="F61" s="86"/>
      <c r="G61" s="87"/>
      <c r="H61" s="100"/>
      <c r="I61" s="42"/>
    </row>
    <row r="62" spans="1:9" ht="15.75" customHeight="1" thickBot="1">
      <c r="A62" s="81"/>
      <c r="B62" s="88"/>
      <c r="C62" s="81"/>
      <c r="D62" s="89" t="s">
        <v>53</v>
      </c>
      <c r="E62" s="90"/>
      <c r="F62" s="91"/>
      <c r="G62" s="92"/>
      <c r="H62" s="101"/>
      <c r="I62" s="42"/>
    </row>
    <row r="63" spans="1:9" ht="18" customHeight="1" thickBot="1">
      <c r="A63" s="81"/>
      <c r="B63" s="88"/>
      <c r="C63" s="81"/>
      <c r="D63" s="81"/>
      <c r="E63" s="90"/>
      <c r="F63" s="91"/>
      <c r="G63" s="92"/>
      <c r="H63" s="101"/>
      <c r="I63" s="42"/>
    </row>
    <row r="64" spans="1:9" ht="18" customHeight="1" thickBot="1">
      <c r="A64" s="81"/>
      <c r="B64" s="88"/>
      <c r="C64" s="81"/>
      <c r="D64" s="81"/>
      <c r="E64" s="90"/>
      <c r="F64" s="91"/>
      <c r="G64" s="92"/>
      <c r="H64" s="101"/>
      <c r="I64" s="42"/>
    </row>
    <row r="65" spans="1:9" ht="29.25" customHeight="1" thickBot="1">
      <c r="A65" s="210" t="s">
        <v>67</v>
      </c>
      <c r="B65" s="211"/>
      <c r="C65" s="211"/>
      <c r="D65" s="211"/>
      <c r="E65" s="211"/>
      <c r="F65" s="211"/>
      <c r="G65" s="93">
        <f>G13+G14+G15+G35+G51+G60</f>
        <v>1343.3</v>
      </c>
      <c r="H65" s="94">
        <f>G65*21%</f>
        <v>282.09299999999996</v>
      </c>
      <c r="I65" s="95">
        <f>G65+H65</f>
        <v>1625.393</v>
      </c>
    </row>
    <row r="66" spans="1:9" ht="161.25" customHeight="1">
      <c r="A66" s="212" t="s">
        <v>65</v>
      </c>
      <c r="B66" s="213"/>
      <c r="C66" s="213"/>
      <c r="D66" s="213"/>
      <c r="E66" s="213"/>
      <c r="F66" s="213"/>
      <c r="G66" s="213"/>
      <c r="H66" s="213"/>
      <c r="I66" s="214"/>
    </row>
    <row r="67" spans="1:9" ht="13.8" thickBot="1">
      <c r="A67" s="205"/>
      <c r="B67" s="206"/>
      <c r="C67" s="206"/>
      <c r="D67" s="206"/>
      <c r="E67" s="96"/>
      <c r="F67" s="96"/>
      <c r="G67" s="96"/>
      <c r="H67" s="96"/>
      <c r="I67" s="97"/>
    </row>
    <row r="68" spans="1:9" ht="13.8" thickTop="1"/>
  </sheetData>
  <mergeCells count="61">
    <mergeCell ref="A67:D67"/>
    <mergeCell ref="A56:D56"/>
    <mergeCell ref="A57:D57"/>
    <mergeCell ref="A58:D58"/>
    <mergeCell ref="A59:D59"/>
    <mergeCell ref="A65:F65"/>
    <mergeCell ref="A66:I66"/>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2663-722D-4414-A896-415182D849AA}">
  <dimension ref="A2:I53"/>
  <sheetViews>
    <sheetView tabSelected="1" workbookViewId="0">
      <selection activeCell="A38" sqref="A38:H38"/>
    </sheetView>
  </sheetViews>
  <sheetFormatPr baseColWidth="10" defaultRowHeight="14.4"/>
  <cols>
    <col min="1" max="1" width="24.88671875" customWidth="1"/>
    <col min="2" max="2" width="29.109375" customWidth="1"/>
    <col min="3" max="3" width="16.6640625" customWidth="1"/>
    <col min="4" max="4" width="14.5546875" customWidth="1"/>
    <col min="5" max="5" width="21.88671875" customWidth="1"/>
    <col min="6" max="6" width="25.6640625" customWidth="1"/>
    <col min="7" max="7" width="30.6640625" style="102" customWidth="1"/>
    <col min="8" max="8" width="18.88671875" customWidth="1"/>
    <col min="9" max="9" width="37.109375" customWidth="1"/>
  </cols>
  <sheetData>
    <row r="2" spans="1:9">
      <c r="A2" s="220" t="s">
        <v>1</v>
      </c>
      <c r="B2" s="220"/>
      <c r="C2" s="220"/>
      <c r="D2" s="220"/>
      <c r="E2" s="220"/>
      <c r="F2" s="220"/>
      <c r="G2" s="220"/>
      <c r="H2" s="220"/>
    </row>
    <row r="3" spans="1:9">
      <c r="A3" s="220" t="s">
        <v>2</v>
      </c>
      <c r="B3" s="220"/>
      <c r="C3" s="220"/>
      <c r="D3" s="220"/>
      <c r="E3" s="220"/>
      <c r="F3" s="220"/>
      <c r="G3" s="220"/>
      <c r="H3" s="220"/>
    </row>
    <row r="4" spans="1:9">
      <c r="A4" s="6" t="s">
        <v>68</v>
      </c>
    </row>
    <row r="5" spans="1:9" ht="26.4">
      <c r="A5" s="1" t="s">
        <v>3</v>
      </c>
      <c r="B5" s="1" t="s">
        <v>4</v>
      </c>
      <c r="C5" s="1" t="s">
        <v>5</v>
      </c>
      <c r="D5" s="1" t="s">
        <v>6</v>
      </c>
      <c r="E5" s="1" t="s">
        <v>7</v>
      </c>
      <c r="F5" s="1" t="s">
        <v>8</v>
      </c>
      <c r="G5" s="103" t="s">
        <v>9</v>
      </c>
      <c r="H5" s="1" t="s">
        <v>10</v>
      </c>
      <c r="I5" s="104" t="s">
        <v>69</v>
      </c>
    </row>
    <row r="6" spans="1:9" ht="38.25" customHeight="1">
      <c r="A6" s="221" t="s">
        <v>70</v>
      </c>
      <c r="B6" s="98" t="s">
        <v>71</v>
      </c>
      <c r="C6" s="98"/>
      <c r="D6" s="105"/>
      <c r="E6" s="106"/>
      <c r="F6" s="107"/>
      <c r="G6" s="108"/>
      <c r="H6" s="3" t="s">
        <v>72</v>
      </c>
      <c r="I6" s="234"/>
    </row>
    <row r="7" spans="1:9">
      <c r="A7" s="222"/>
      <c r="B7" s="98" t="s">
        <v>11</v>
      </c>
      <c r="C7" s="98"/>
      <c r="D7" s="105"/>
      <c r="E7" s="106"/>
      <c r="F7" s="107"/>
      <c r="G7" s="108"/>
      <c r="H7" s="3" t="s">
        <v>72</v>
      </c>
      <c r="I7" s="234"/>
    </row>
    <row r="8" spans="1:9">
      <c r="A8" s="222"/>
      <c r="B8" s="98" t="s">
        <v>11</v>
      </c>
      <c r="C8" s="98"/>
      <c r="D8" s="105"/>
      <c r="E8" s="106"/>
      <c r="F8" s="107"/>
      <c r="G8" s="108"/>
      <c r="H8" s="3" t="s">
        <v>72</v>
      </c>
      <c r="I8" s="234"/>
    </row>
    <row r="9" spans="1:9">
      <c r="A9" s="222"/>
      <c r="B9" s="98" t="s">
        <v>11</v>
      </c>
      <c r="C9" s="98"/>
      <c r="D9" s="105"/>
      <c r="E9" s="106"/>
      <c r="F9" s="107"/>
      <c r="G9" s="108"/>
      <c r="H9" s="3" t="s">
        <v>72</v>
      </c>
      <c r="I9" s="234"/>
    </row>
    <row r="10" spans="1:9">
      <c r="A10" s="222"/>
      <c r="B10" s="98" t="s">
        <v>11</v>
      </c>
      <c r="C10" s="98"/>
      <c r="D10" s="105"/>
      <c r="E10" s="106"/>
      <c r="F10" s="107"/>
      <c r="G10" s="108"/>
      <c r="H10" s="3" t="s">
        <v>72</v>
      </c>
      <c r="I10" s="234"/>
    </row>
    <row r="11" spans="1:9">
      <c r="A11" s="222"/>
      <c r="B11" s="98" t="s">
        <v>11</v>
      </c>
      <c r="C11" s="98"/>
      <c r="D11" s="105"/>
      <c r="E11" s="106"/>
      <c r="F11" s="107"/>
      <c r="G11" s="108"/>
      <c r="H11" s="3" t="s">
        <v>72</v>
      </c>
      <c r="I11" s="234"/>
    </row>
    <row r="12" spans="1:9">
      <c r="A12" s="222"/>
      <c r="B12" s="98" t="s">
        <v>11</v>
      </c>
      <c r="C12" s="98"/>
      <c r="D12" s="105"/>
      <c r="E12" s="106"/>
      <c r="F12" s="107"/>
      <c r="G12" s="108"/>
      <c r="H12" s="3" t="s">
        <v>72</v>
      </c>
      <c r="I12" s="234"/>
    </row>
    <row r="13" spans="1:9">
      <c r="A13" s="223"/>
      <c r="B13" s="98" t="s">
        <v>73</v>
      </c>
      <c r="C13" s="98"/>
      <c r="D13" s="105"/>
      <c r="E13" s="106"/>
      <c r="F13" s="107"/>
      <c r="G13" s="108"/>
      <c r="H13" s="3" t="s">
        <v>72</v>
      </c>
      <c r="I13" s="234"/>
    </row>
    <row r="14" spans="1:9">
      <c r="A14" s="109"/>
      <c r="B14" s="4" t="s">
        <v>12</v>
      </c>
      <c r="C14" s="5"/>
      <c r="D14" s="110">
        <f>+SUM(D6:D13)</f>
        <v>0</v>
      </c>
      <c r="E14" s="5"/>
      <c r="F14" s="5"/>
      <c r="G14" s="111"/>
      <c r="H14" s="5"/>
      <c r="I14" s="234"/>
    </row>
    <row r="15" spans="1:9">
      <c r="A15" s="221" t="s">
        <v>74</v>
      </c>
      <c r="B15" s="98" t="s">
        <v>71</v>
      </c>
      <c r="C15" s="98"/>
      <c r="D15" s="105"/>
      <c r="E15" s="106"/>
      <c r="F15" s="107"/>
      <c r="G15" s="108"/>
      <c r="H15" s="3" t="s">
        <v>72</v>
      </c>
      <c r="I15" s="234"/>
    </row>
    <row r="16" spans="1:9">
      <c r="A16" s="222"/>
      <c r="B16" s="98" t="s">
        <v>11</v>
      </c>
      <c r="C16" s="98"/>
      <c r="D16" s="105"/>
      <c r="E16" s="106"/>
      <c r="F16" s="107"/>
      <c r="G16" s="108"/>
      <c r="H16" s="3" t="s">
        <v>72</v>
      </c>
      <c r="I16" s="234"/>
    </row>
    <row r="17" spans="1:9">
      <c r="A17" s="222"/>
      <c r="B17" s="98" t="s">
        <v>11</v>
      </c>
      <c r="C17" s="98"/>
      <c r="D17" s="105"/>
      <c r="E17" s="106"/>
      <c r="F17" s="107"/>
      <c r="G17" s="108"/>
      <c r="H17" s="3" t="s">
        <v>72</v>
      </c>
      <c r="I17" s="234"/>
    </row>
    <row r="18" spans="1:9">
      <c r="A18" s="222"/>
      <c r="B18" s="98" t="s">
        <v>11</v>
      </c>
      <c r="C18" s="98"/>
      <c r="D18" s="105"/>
      <c r="E18" s="106"/>
      <c r="F18" s="107"/>
      <c r="G18" s="108"/>
      <c r="H18" s="3" t="s">
        <v>72</v>
      </c>
      <c r="I18" s="234"/>
    </row>
    <row r="19" spans="1:9">
      <c r="A19" s="222"/>
      <c r="B19" s="98" t="s">
        <v>11</v>
      </c>
      <c r="C19" s="98"/>
      <c r="D19" s="105"/>
      <c r="E19" s="106"/>
      <c r="F19" s="107"/>
      <c r="G19" s="108"/>
      <c r="H19" s="3" t="s">
        <v>72</v>
      </c>
      <c r="I19" s="234"/>
    </row>
    <row r="20" spans="1:9">
      <c r="A20" s="222"/>
      <c r="B20" s="98" t="s">
        <v>11</v>
      </c>
      <c r="C20" s="98"/>
      <c r="D20" s="105"/>
      <c r="E20" s="106"/>
      <c r="F20" s="107"/>
      <c r="G20" s="108"/>
      <c r="H20" s="3" t="s">
        <v>72</v>
      </c>
      <c r="I20" s="234"/>
    </row>
    <row r="21" spans="1:9">
      <c r="A21" s="222"/>
      <c r="B21" s="98" t="s">
        <v>11</v>
      </c>
      <c r="C21" s="98"/>
      <c r="D21" s="105"/>
      <c r="E21" s="106"/>
      <c r="F21" s="107"/>
      <c r="G21" s="108"/>
      <c r="H21" s="3" t="s">
        <v>72</v>
      </c>
      <c r="I21" s="234"/>
    </row>
    <row r="22" spans="1:9">
      <c r="A22" s="223"/>
      <c r="B22" s="98" t="s">
        <v>73</v>
      </c>
      <c r="C22" s="98"/>
      <c r="D22" s="105"/>
      <c r="E22" s="106"/>
      <c r="F22" s="107"/>
      <c r="G22" s="108"/>
      <c r="H22" s="3" t="s">
        <v>72</v>
      </c>
      <c r="I22" s="234"/>
    </row>
    <row r="23" spans="1:9">
      <c r="A23" s="109"/>
      <c r="B23" s="4" t="s">
        <v>12</v>
      </c>
      <c r="C23" s="5"/>
      <c r="D23" s="110">
        <f>+SUM(D15:D22)</f>
        <v>0</v>
      </c>
      <c r="E23" s="5"/>
      <c r="F23" s="5"/>
      <c r="G23" s="111"/>
      <c r="H23" s="5"/>
      <c r="I23" s="234"/>
    </row>
    <row r="24" spans="1:9" ht="39.6">
      <c r="A24" s="109" t="s">
        <v>75</v>
      </c>
      <c r="B24" s="112" t="s">
        <v>76</v>
      </c>
      <c r="C24" s="113"/>
      <c r="D24" s="114"/>
      <c r="E24" s="115"/>
      <c r="F24" s="114"/>
      <c r="G24" s="116"/>
      <c r="H24" s="3" t="s">
        <v>72</v>
      </c>
      <c r="I24" s="234"/>
    </row>
    <row r="25" spans="1:9">
      <c r="A25" s="109"/>
      <c r="B25" s="112" t="s">
        <v>77</v>
      </c>
      <c r="C25" s="113"/>
      <c r="D25" s="114"/>
      <c r="E25" s="115"/>
      <c r="F25" s="114"/>
      <c r="G25" s="116"/>
      <c r="H25" s="3" t="s">
        <v>72</v>
      </c>
      <c r="I25" s="234"/>
    </row>
    <row r="26" spans="1:9" ht="39.6">
      <c r="A26" s="109" t="s">
        <v>78</v>
      </c>
      <c r="B26" s="112" t="s">
        <v>76</v>
      </c>
      <c r="C26" s="113"/>
      <c r="D26" s="114"/>
      <c r="E26" s="115"/>
      <c r="F26" s="114"/>
      <c r="G26" s="116"/>
      <c r="H26" s="3" t="s">
        <v>72</v>
      </c>
      <c r="I26" s="234"/>
    </row>
    <row r="27" spans="1:9" ht="26.4">
      <c r="A27" s="1" t="s">
        <v>3</v>
      </c>
      <c r="B27" s="1" t="s">
        <v>4</v>
      </c>
      <c r="C27" s="1" t="s">
        <v>58</v>
      </c>
      <c r="D27" s="1" t="s">
        <v>59</v>
      </c>
      <c r="E27" s="1" t="s">
        <v>60</v>
      </c>
      <c r="F27" s="1" t="s">
        <v>61</v>
      </c>
      <c r="G27" s="103" t="s">
        <v>62</v>
      </c>
      <c r="H27" s="1" t="s">
        <v>10</v>
      </c>
      <c r="I27" s="234"/>
    </row>
    <row r="28" spans="1:9" ht="42.75" customHeight="1">
      <c r="A28" s="224" t="s">
        <v>79</v>
      </c>
      <c r="B28" s="112" t="s">
        <v>76</v>
      </c>
      <c r="C28" s="113"/>
      <c r="D28" s="114"/>
      <c r="E28" s="115"/>
      <c r="F28" s="114"/>
      <c r="G28" s="116"/>
      <c r="H28" s="3" t="s">
        <v>72</v>
      </c>
      <c r="I28" s="234"/>
    </row>
    <row r="29" spans="1:9">
      <c r="A29" s="225"/>
      <c r="B29" s="112" t="s">
        <v>77</v>
      </c>
      <c r="C29" s="113"/>
      <c r="D29" s="114"/>
      <c r="E29" s="115"/>
      <c r="F29" s="114"/>
      <c r="G29" s="116"/>
      <c r="H29" s="3" t="s">
        <v>72</v>
      </c>
      <c r="I29" s="234"/>
    </row>
    <row r="30" spans="1:9">
      <c r="A30" s="225"/>
      <c r="B30" s="117" t="s">
        <v>80</v>
      </c>
      <c r="C30" s="118"/>
      <c r="D30" s="119"/>
      <c r="E30" s="120"/>
      <c r="F30" s="119"/>
      <c r="G30" s="121"/>
      <c r="H30" s="122" t="s">
        <v>72</v>
      </c>
      <c r="I30" s="234"/>
    </row>
    <row r="31" spans="1:9" ht="26.4">
      <c r="A31" s="225"/>
      <c r="B31" s="123" t="s">
        <v>81</v>
      </c>
      <c r="C31" s="124" t="s">
        <v>82</v>
      </c>
      <c r="D31" s="125" t="s">
        <v>83</v>
      </c>
      <c r="E31" s="126">
        <v>0</v>
      </c>
      <c r="F31" s="127" t="s">
        <v>84</v>
      </c>
      <c r="G31" s="128" t="s">
        <v>85</v>
      </c>
      <c r="H31" s="122" t="s">
        <v>72</v>
      </c>
      <c r="I31" s="234"/>
    </row>
    <row r="32" spans="1:9">
      <c r="A32" s="226"/>
      <c r="B32" s="4" t="s">
        <v>13</v>
      </c>
      <c r="C32" s="5"/>
      <c r="D32" s="5"/>
      <c r="E32" s="5"/>
      <c r="F32" s="5"/>
      <c r="G32" s="111"/>
      <c r="H32" s="5"/>
      <c r="I32" s="234"/>
    </row>
    <row r="33" spans="1:9" ht="52.8">
      <c r="A33" s="2" t="s">
        <v>63</v>
      </c>
      <c r="B33" s="98" t="s">
        <v>0</v>
      </c>
      <c r="C33" s="98"/>
      <c r="D33" s="98"/>
      <c r="E33" s="3"/>
      <c r="F33" s="98"/>
      <c r="G33" s="129"/>
      <c r="H33" s="3" t="s">
        <v>72</v>
      </c>
      <c r="I33" s="234"/>
    </row>
    <row r="34" spans="1:9">
      <c r="A34" s="227"/>
      <c r="B34" s="98" t="s">
        <v>0</v>
      </c>
      <c r="C34" s="98"/>
      <c r="D34" s="98"/>
      <c r="E34" s="3"/>
      <c r="F34" s="98"/>
      <c r="G34" s="129"/>
      <c r="H34" s="3" t="s">
        <v>72</v>
      </c>
      <c r="I34" s="234"/>
    </row>
    <row r="35" spans="1:9">
      <c r="A35" s="228"/>
      <c r="B35" s="98" t="s">
        <v>0</v>
      </c>
      <c r="C35" s="98"/>
      <c r="D35" s="98"/>
      <c r="E35" s="3"/>
      <c r="F35" s="98"/>
      <c r="G35" s="129"/>
      <c r="H35" s="3" t="s">
        <v>72</v>
      </c>
      <c r="I35" s="234"/>
    </row>
    <row r="36" spans="1:9">
      <c r="A36" s="229"/>
      <c r="B36" s="4" t="s">
        <v>14</v>
      </c>
      <c r="C36" s="5"/>
      <c r="D36" s="5"/>
      <c r="E36" s="5"/>
      <c r="F36" s="5"/>
      <c r="G36" s="111"/>
      <c r="H36" s="5"/>
      <c r="I36" s="234"/>
    </row>
    <row r="37" spans="1:9" ht="26.25" customHeight="1">
      <c r="A37" s="130" t="s">
        <v>86</v>
      </c>
      <c r="B37" s="230"/>
      <c r="C37" s="231"/>
      <c r="D37" s="231"/>
      <c r="E37" s="231"/>
      <c r="F37" s="231"/>
      <c r="G37" s="231"/>
      <c r="H37" s="232"/>
      <c r="I37" s="234"/>
    </row>
    <row r="38" spans="1:9">
      <c r="A38" s="233" t="s">
        <v>15</v>
      </c>
      <c r="B38" s="233"/>
      <c r="C38" s="233"/>
      <c r="D38" s="233"/>
      <c r="E38" s="233"/>
      <c r="F38" s="233"/>
      <c r="G38" s="233"/>
      <c r="H38" s="233"/>
    </row>
    <row r="39" spans="1:9">
      <c r="A39" s="8"/>
      <c r="B39" s="8"/>
      <c r="C39" s="8"/>
      <c r="D39" s="8"/>
      <c r="E39" s="8"/>
      <c r="F39" s="8"/>
      <c r="G39" s="131"/>
      <c r="H39" s="8"/>
    </row>
    <row r="40" spans="1:9" ht="14.25" customHeight="1"/>
    <row r="41" spans="1:9" ht="14.25" customHeight="1">
      <c r="A41" s="99" t="s">
        <v>54</v>
      </c>
    </row>
    <row r="42" spans="1:9" ht="14.25" customHeight="1">
      <c r="A42" s="8" t="s">
        <v>55</v>
      </c>
    </row>
    <row r="43" spans="1:9" ht="14.25" customHeight="1">
      <c r="A43" s="8" t="s">
        <v>87</v>
      </c>
    </row>
    <row r="44" spans="1:9" ht="14.25" customHeight="1">
      <c r="A44" s="8" t="s">
        <v>88</v>
      </c>
    </row>
    <row r="45" spans="1:9" ht="14.25" customHeight="1">
      <c r="A45" s="8" t="s">
        <v>56</v>
      </c>
    </row>
    <row r="46" spans="1:9" ht="14.25" customHeight="1">
      <c r="A46" s="8" t="s">
        <v>89</v>
      </c>
    </row>
    <row r="47" spans="1:9" ht="14.25" customHeight="1">
      <c r="A47" s="8"/>
    </row>
    <row r="48" spans="1:9" ht="14.25" customHeight="1">
      <c r="A48" s="7" t="s">
        <v>57</v>
      </c>
    </row>
    <row r="49" spans="1:8" ht="14.25" customHeight="1">
      <c r="A49" s="215" t="s">
        <v>87</v>
      </c>
      <c r="B49" s="216"/>
    </row>
    <row r="50" spans="1:8" ht="14.25" customHeight="1">
      <c r="A50" s="8" t="s">
        <v>90</v>
      </c>
    </row>
    <row r="51" spans="1:8" ht="14.25" customHeight="1">
      <c r="A51" s="8" t="s">
        <v>91</v>
      </c>
    </row>
    <row r="52" spans="1:8">
      <c r="A52" s="8"/>
    </row>
    <row r="53" spans="1:8" ht="79.5" customHeight="1">
      <c r="A53" s="217" t="s">
        <v>16</v>
      </c>
      <c r="B53" s="218"/>
      <c r="C53" s="218"/>
      <c r="D53" s="218"/>
      <c r="E53" s="218"/>
      <c r="F53" s="218"/>
      <c r="G53" s="218"/>
      <c r="H53" s="219"/>
    </row>
  </sheetData>
  <mergeCells count="10">
    <mergeCell ref="A49:B49"/>
    <mergeCell ref="A53:H53"/>
    <mergeCell ref="A2:H2"/>
    <mergeCell ref="A3:H3"/>
    <mergeCell ref="A6:A13"/>
    <mergeCell ref="A15:A22"/>
    <mergeCell ref="A28:A32"/>
    <mergeCell ref="A34:A36"/>
    <mergeCell ref="B37:H37"/>
    <mergeCell ref="A38:H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Economic Report</vt:lpstr>
      <vt:lpstr>Visits</vt:lpstr>
      <vt:lpstr>'Economic Report'!Área_de_impresión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dcterms:created xsi:type="dcterms:W3CDTF">2018-09-18T11:02:44Z</dcterms:created>
  <dcterms:modified xsi:type="dcterms:W3CDTF">2025-07-04T12:15:40Z</dcterms:modified>
</cp:coreProperties>
</file>